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xr:revisionPtr revIDLastSave="0" documentId="13_ncr:1_{E39DCCD5-EB65-4CCF-9F5E-B3FEFE4CFD8D}" xr6:coauthVersionLast="47" xr6:coauthVersionMax="47" xr10:uidLastSave="{00000000-0000-0000-0000-000000000000}"/>
  <bookViews>
    <workbookView xWindow="-120" yWindow="-120" windowWidth="20730" windowHeight="11160" xr2:uid="{00000000-000D-0000-FFFF-FFFF00000000}"/>
  </bookViews>
  <sheets>
    <sheet name="Readme" sheetId="4" r:id="rId1"/>
    <sheet name="Statistics" sheetId="14" r:id="rId2"/>
    <sheet name="EW Portfolio" sheetId="15" r:id="rId3"/>
    <sheet name="AAPL" sheetId="6" r:id="rId4"/>
    <sheet name="JNJ" sheetId="7" r:id="rId5"/>
    <sheet name="JPM" sheetId="8" r:id="rId6"/>
    <sheet name="XOM" sheetId="9" r:id="rId7"/>
  </sheets>
  <definedNames>
    <definedName name="component_id" localSheetId="2" hidden="1">{"FXPRICING.XLSM",3;"FXPRICING.XLSM",0}</definedName>
    <definedName name="component_id" localSheetId="1" hidden="1">{"FXPRICING.XLSM",3;"FXPRICING.XLSM",0}</definedName>
    <definedName name="component_id" hidden="1">{"FXPRICING.XLSM",3;"FXPRICING.XLSM",0}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5" i="15" l="1"/>
  <c r="D505" i="15"/>
  <c r="C505" i="15"/>
  <c r="B505" i="15"/>
  <c r="E504" i="15"/>
  <c r="D504" i="15"/>
  <c r="C504" i="15"/>
  <c r="B504" i="15"/>
  <c r="E503" i="15"/>
  <c r="D503" i="15"/>
  <c r="C503" i="15"/>
  <c r="B503" i="15"/>
  <c r="E502" i="15"/>
  <c r="D502" i="15"/>
  <c r="C502" i="15"/>
  <c r="B502" i="15"/>
  <c r="E501" i="15"/>
  <c r="D501" i="15"/>
  <c r="C501" i="15"/>
  <c r="B501" i="15"/>
  <c r="E500" i="15"/>
  <c r="D500" i="15"/>
  <c r="C500" i="15"/>
  <c r="B500" i="15"/>
  <c r="E499" i="15"/>
  <c r="D499" i="15"/>
  <c r="C499" i="15"/>
  <c r="B499" i="15"/>
  <c r="E498" i="15"/>
  <c r="D498" i="15"/>
  <c r="C498" i="15"/>
  <c r="B498" i="15"/>
  <c r="E497" i="15"/>
  <c r="D497" i="15"/>
  <c r="C497" i="15"/>
  <c r="B497" i="15"/>
  <c r="E496" i="15"/>
  <c r="D496" i="15"/>
  <c r="C496" i="15"/>
  <c r="B496" i="15"/>
  <c r="E495" i="15"/>
  <c r="D495" i="15"/>
  <c r="C495" i="15"/>
  <c r="B495" i="15"/>
  <c r="E494" i="15"/>
  <c r="D494" i="15"/>
  <c r="C494" i="15"/>
  <c r="B494" i="15"/>
  <c r="E493" i="15"/>
  <c r="D493" i="15"/>
  <c r="C493" i="15"/>
  <c r="B493" i="15"/>
  <c r="E492" i="15"/>
  <c r="D492" i="15"/>
  <c r="C492" i="15"/>
  <c r="B492" i="15"/>
  <c r="E491" i="15"/>
  <c r="D491" i="15"/>
  <c r="C491" i="15"/>
  <c r="B491" i="15"/>
  <c r="E490" i="15"/>
  <c r="D490" i="15"/>
  <c r="C490" i="15"/>
  <c r="B490" i="15"/>
  <c r="E489" i="15"/>
  <c r="D489" i="15"/>
  <c r="C489" i="15"/>
  <c r="B489" i="15"/>
  <c r="E488" i="15"/>
  <c r="D488" i="15"/>
  <c r="C488" i="15"/>
  <c r="B488" i="15"/>
  <c r="E487" i="15"/>
  <c r="D487" i="15"/>
  <c r="C487" i="15"/>
  <c r="B487" i="15"/>
  <c r="E486" i="15"/>
  <c r="D486" i="15"/>
  <c r="C486" i="15"/>
  <c r="B486" i="15"/>
  <c r="E485" i="15"/>
  <c r="D485" i="15"/>
  <c r="C485" i="15"/>
  <c r="B485" i="15"/>
  <c r="E484" i="15"/>
  <c r="D484" i="15"/>
  <c r="C484" i="15"/>
  <c r="B484" i="15"/>
  <c r="E483" i="15"/>
  <c r="D483" i="15"/>
  <c r="C483" i="15"/>
  <c r="B483" i="15"/>
  <c r="E482" i="15"/>
  <c r="D482" i="15"/>
  <c r="C482" i="15"/>
  <c r="B482" i="15"/>
  <c r="E481" i="15"/>
  <c r="D481" i="15"/>
  <c r="C481" i="15"/>
  <c r="B481" i="15"/>
  <c r="E480" i="15"/>
  <c r="D480" i="15"/>
  <c r="C480" i="15"/>
  <c r="B480" i="15"/>
  <c r="E479" i="15"/>
  <c r="D479" i="15"/>
  <c r="C479" i="15"/>
  <c r="B479" i="15"/>
  <c r="E478" i="15"/>
  <c r="D478" i="15"/>
  <c r="C478" i="15"/>
  <c r="B478" i="15"/>
  <c r="E477" i="15"/>
  <c r="D477" i="15"/>
  <c r="C477" i="15"/>
  <c r="B477" i="15"/>
  <c r="E476" i="15"/>
  <c r="D476" i="15"/>
  <c r="C476" i="15"/>
  <c r="B476" i="15"/>
  <c r="E475" i="15"/>
  <c r="D475" i="15"/>
  <c r="C475" i="15"/>
  <c r="B475" i="15"/>
  <c r="E474" i="15"/>
  <c r="D474" i="15"/>
  <c r="C474" i="15"/>
  <c r="B474" i="15"/>
  <c r="E473" i="15"/>
  <c r="D473" i="15"/>
  <c r="C473" i="15"/>
  <c r="B473" i="15"/>
  <c r="E472" i="15"/>
  <c r="D472" i="15"/>
  <c r="C472" i="15"/>
  <c r="B472" i="15"/>
  <c r="E471" i="15"/>
  <c r="D471" i="15"/>
  <c r="C471" i="15"/>
  <c r="B471" i="15"/>
  <c r="E470" i="15"/>
  <c r="D470" i="15"/>
  <c r="C470" i="15"/>
  <c r="B470" i="15"/>
  <c r="E469" i="15"/>
  <c r="D469" i="15"/>
  <c r="C469" i="15"/>
  <c r="B469" i="15"/>
  <c r="E468" i="15"/>
  <c r="D468" i="15"/>
  <c r="C468" i="15"/>
  <c r="B468" i="15"/>
  <c r="E467" i="15"/>
  <c r="D467" i="15"/>
  <c r="C467" i="15"/>
  <c r="B467" i="15"/>
  <c r="E466" i="15"/>
  <c r="D466" i="15"/>
  <c r="C466" i="15"/>
  <c r="B466" i="15"/>
  <c r="E465" i="15"/>
  <c r="D465" i="15"/>
  <c r="C465" i="15"/>
  <c r="B465" i="15"/>
  <c r="E464" i="15"/>
  <c r="D464" i="15"/>
  <c r="C464" i="15"/>
  <c r="B464" i="15"/>
  <c r="E463" i="15"/>
  <c r="D463" i="15"/>
  <c r="C463" i="15"/>
  <c r="B463" i="15"/>
  <c r="E462" i="15"/>
  <c r="D462" i="15"/>
  <c r="C462" i="15"/>
  <c r="B462" i="15"/>
  <c r="E461" i="15"/>
  <c r="D461" i="15"/>
  <c r="C461" i="15"/>
  <c r="B461" i="15"/>
  <c r="E460" i="15"/>
  <c r="D460" i="15"/>
  <c r="C460" i="15"/>
  <c r="B460" i="15"/>
  <c r="E459" i="15"/>
  <c r="D459" i="15"/>
  <c r="C459" i="15"/>
  <c r="B459" i="15"/>
  <c r="E458" i="15"/>
  <c r="D458" i="15"/>
  <c r="C458" i="15"/>
  <c r="B458" i="15"/>
  <c r="E457" i="15"/>
  <c r="D457" i="15"/>
  <c r="C457" i="15"/>
  <c r="B457" i="15"/>
  <c r="E456" i="15"/>
  <c r="D456" i="15"/>
  <c r="C456" i="15"/>
  <c r="B456" i="15"/>
  <c r="E455" i="15"/>
  <c r="D455" i="15"/>
  <c r="C455" i="15"/>
  <c r="B455" i="15"/>
  <c r="E454" i="15"/>
  <c r="D454" i="15"/>
  <c r="C454" i="15"/>
  <c r="B454" i="15"/>
  <c r="E453" i="15"/>
  <c r="D453" i="15"/>
  <c r="C453" i="15"/>
  <c r="B453" i="15"/>
  <c r="E452" i="15"/>
  <c r="D452" i="15"/>
  <c r="C452" i="15"/>
  <c r="B452" i="15"/>
  <c r="E451" i="15"/>
  <c r="D451" i="15"/>
  <c r="C451" i="15"/>
  <c r="B451" i="15"/>
  <c r="E450" i="15"/>
  <c r="D450" i="15"/>
  <c r="C450" i="15"/>
  <c r="B450" i="15"/>
  <c r="E449" i="15"/>
  <c r="D449" i="15"/>
  <c r="C449" i="15"/>
  <c r="B449" i="15"/>
  <c r="E448" i="15"/>
  <c r="D448" i="15"/>
  <c r="C448" i="15"/>
  <c r="B448" i="15"/>
  <c r="E447" i="15"/>
  <c r="D447" i="15"/>
  <c r="C447" i="15"/>
  <c r="B447" i="15"/>
  <c r="E446" i="15"/>
  <c r="D446" i="15"/>
  <c r="C446" i="15"/>
  <c r="B446" i="15"/>
  <c r="E445" i="15"/>
  <c r="D445" i="15"/>
  <c r="C445" i="15"/>
  <c r="B445" i="15"/>
  <c r="E444" i="15"/>
  <c r="D444" i="15"/>
  <c r="C444" i="15"/>
  <c r="B444" i="15"/>
  <c r="E443" i="15"/>
  <c r="D443" i="15"/>
  <c r="C443" i="15"/>
  <c r="B443" i="15"/>
  <c r="E442" i="15"/>
  <c r="D442" i="15"/>
  <c r="C442" i="15"/>
  <c r="B442" i="15"/>
  <c r="E441" i="15"/>
  <c r="D441" i="15"/>
  <c r="C441" i="15"/>
  <c r="B441" i="15"/>
  <c r="E440" i="15"/>
  <c r="D440" i="15"/>
  <c r="C440" i="15"/>
  <c r="B440" i="15"/>
  <c r="E439" i="15"/>
  <c r="D439" i="15"/>
  <c r="C439" i="15"/>
  <c r="B439" i="15"/>
  <c r="E438" i="15"/>
  <c r="D438" i="15"/>
  <c r="C438" i="15"/>
  <c r="B438" i="15"/>
  <c r="E437" i="15"/>
  <c r="D437" i="15"/>
  <c r="C437" i="15"/>
  <c r="B437" i="15"/>
  <c r="E436" i="15"/>
  <c r="D436" i="15"/>
  <c r="C436" i="15"/>
  <c r="B436" i="15"/>
  <c r="E435" i="15"/>
  <c r="D435" i="15"/>
  <c r="C435" i="15"/>
  <c r="B435" i="15"/>
  <c r="E434" i="15"/>
  <c r="D434" i="15"/>
  <c r="C434" i="15"/>
  <c r="B434" i="15"/>
  <c r="E433" i="15"/>
  <c r="D433" i="15"/>
  <c r="C433" i="15"/>
  <c r="B433" i="15"/>
  <c r="E432" i="15"/>
  <c r="D432" i="15"/>
  <c r="C432" i="15"/>
  <c r="B432" i="15"/>
  <c r="E431" i="15"/>
  <c r="D431" i="15"/>
  <c r="C431" i="15"/>
  <c r="B431" i="15"/>
  <c r="E430" i="15"/>
  <c r="D430" i="15"/>
  <c r="C430" i="15"/>
  <c r="B430" i="15"/>
  <c r="E429" i="15"/>
  <c r="D429" i="15"/>
  <c r="C429" i="15"/>
  <c r="B429" i="15"/>
  <c r="E428" i="15"/>
  <c r="D428" i="15"/>
  <c r="C428" i="15"/>
  <c r="B428" i="15"/>
  <c r="E427" i="15"/>
  <c r="D427" i="15"/>
  <c r="C427" i="15"/>
  <c r="B427" i="15"/>
  <c r="E426" i="15"/>
  <c r="D426" i="15"/>
  <c r="C426" i="15"/>
  <c r="B426" i="15"/>
  <c r="E425" i="15"/>
  <c r="D425" i="15"/>
  <c r="C425" i="15"/>
  <c r="B425" i="15"/>
  <c r="E424" i="15"/>
  <c r="D424" i="15"/>
  <c r="C424" i="15"/>
  <c r="B424" i="15"/>
  <c r="E423" i="15"/>
  <c r="D423" i="15"/>
  <c r="C423" i="15"/>
  <c r="B423" i="15"/>
  <c r="E422" i="15"/>
  <c r="D422" i="15"/>
  <c r="C422" i="15"/>
  <c r="B422" i="15"/>
  <c r="E421" i="15"/>
  <c r="D421" i="15"/>
  <c r="C421" i="15"/>
  <c r="B421" i="15"/>
  <c r="E420" i="15"/>
  <c r="D420" i="15"/>
  <c r="C420" i="15"/>
  <c r="B420" i="15"/>
  <c r="E419" i="15"/>
  <c r="D419" i="15"/>
  <c r="C419" i="15"/>
  <c r="B419" i="15"/>
  <c r="E418" i="15"/>
  <c r="D418" i="15"/>
  <c r="C418" i="15"/>
  <c r="B418" i="15"/>
  <c r="E417" i="15"/>
  <c r="D417" i="15"/>
  <c r="C417" i="15"/>
  <c r="B417" i="15"/>
  <c r="E416" i="15"/>
  <c r="D416" i="15"/>
  <c r="C416" i="15"/>
  <c r="B416" i="15"/>
  <c r="E415" i="15"/>
  <c r="D415" i="15"/>
  <c r="C415" i="15"/>
  <c r="B415" i="15"/>
  <c r="E414" i="15"/>
  <c r="D414" i="15"/>
  <c r="C414" i="15"/>
  <c r="B414" i="15"/>
  <c r="E413" i="15"/>
  <c r="D413" i="15"/>
  <c r="C413" i="15"/>
  <c r="B413" i="15"/>
  <c r="E412" i="15"/>
  <c r="D412" i="15"/>
  <c r="C412" i="15"/>
  <c r="B412" i="15"/>
  <c r="E411" i="15"/>
  <c r="D411" i="15"/>
  <c r="C411" i="15"/>
  <c r="B411" i="15"/>
  <c r="E410" i="15"/>
  <c r="D410" i="15"/>
  <c r="C410" i="15"/>
  <c r="B410" i="15"/>
  <c r="E409" i="15"/>
  <c r="D409" i="15"/>
  <c r="C409" i="15"/>
  <c r="B409" i="15"/>
  <c r="E408" i="15"/>
  <c r="D408" i="15"/>
  <c r="C408" i="15"/>
  <c r="B408" i="15"/>
  <c r="E407" i="15"/>
  <c r="D407" i="15"/>
  <c r="C407" i="15"/>
  <c r="B407" i="15"/>
  <c r="E406" i="15"/>
  <c r="D406" i="15"/>
  <c r="C406" i="15"/>
  <c r="B406" i="15"/>
  <c r="E405" i="15"/>
  <c r="D405" i="15"/>
  <c r="C405" i="15"/>
  <c r="B405" i="15"/>
  <c r="E404" i="15"/>
  <c r="D404" i="15"/>
  <c r="C404" i="15"/>
  <c r="B404" i="15"/>
  <c r="E403" i="15"/>
  <c r="D403" i="15"/>
  <c r="C403" i="15"/>
  <c r="B403" i="15"/>
  <c r="E402" i="15"/>
  <c r="D402" i="15"/>
  <c r="C402" i="15"/>
  <c r="B402" i="15"/>
  <c r="E401" i="15"/>
  <c r="D401" i="15"/>
  <c r="C401" i="15"/>
  <c r="B401" i="15"/>
  <c r="E400" i="15"/>
  <c r="D400" i="15"/>
  <c r="C400" i="15"/>
  <c r="B400" i="15"/>
  <c r="E399" i="15"/>
  <c r="D399" i="15"/>
  <c r="C399" i="15"/>
  <c r="B399" i="15"/>
  <c r="E398" i="15"/>
  <c r="D398" i="15"/>
  <c r="C398" i="15"/>
  <c r="B398" i="15"/>
  <c r="E397" i="15"/>
  <c r="D397" i="15"/>
  <c r="C397" i="15"/>
  <c r="B397" i="15"/>
  <c r="E396" i="15"/>
  <c r="D396" i="15"/>
  <c r="C396" i="15"/>
  <c r="B396" i="15"/>
  <c r="E395" i="15"/>
  <c r="D395" i="15"/>
  <c r="C395" i="15"/>
  <c r="B395" i="15"/>
  <c r="E394" i="15"/>
  <c r="D394" i="15"/>
  <c r="C394" i="15"/>
  <c r="B394" i="15"/>
  <c r="E393" i="15"/>
  <c r="D393" i="15"/>
  <c r="C393" i="15"/>
  <c r="B393" i="15"/>
  <c r="E392" i="15"/>
  <c r="D392" i="15"/>
  <c r="C392" i="15"/>
  <c r="B392" i="15"/>
  <c r="E391" i="15"/>
  <c r="D391" i="15"/>
  <c r="C391" i="15"/>
  <c r="B391" i="15"/>
  <c r="E390" i="15"/>
  <c r="D390" i="15"/>
  <c r="C390" i="15"/>
  <c r="B390" i="15"/>
  <c r="E389" i="15"/>
  <c r="D389" i="15"/>
  <c r="C389" i="15"/>
  <c r="B389" i="15"/>
  <c r="E388" i="15"/>
  <c r="D388" i="15"/>
  <c r="C388" i="15"/>
  <c r="B388" i="15"/>
  <c r="E387" i="15"/>
  <c r="D387" i="15"/>
  <c r="C387" i="15"/>
  <c r="B387" i="15"/>
  <c r="E386" i="15"/>
  <c r="D386" i="15"/>
  <c r="C386" i="15"/>
  <c r="B386" i="15"/>
  <c r="E385" i="15"/>
  <c r="D385" i="15"/>
  <c r="C385" i="15"/>
  <c r="B385" i="15"/>
  <c r="E384" i="15"/>
  <c r="D384" i="15"/>
  <c r="C384" i="15"/>
  <c r="B384" i="15"/>
  <c r="E383" i="15"/>
  <c r="D383" i="15"/>
  <c r="C383" i="15"/>
  <c r="B383" i="15"/>
  <c r="E382" i="15"/>
  <c r="D382" i="15"/>
  <c r="C382" i="15"/>
  <c r="B382" i="15"/>
  <c r="E381" i="15"/>
  <c r="D381" i="15"/>
  <c r="C381" i="15"/>
  <c r="B381" i="15"/>
  <c r="E380" i="15"/>
  <c r="D380" i="15"/>
  <c r="C380" i="15"/>
  <c r="B380" i="15"/>
  <c r="E379" i="15"/>
  <c r="D379" i="15"/>
  <c r="C379" i="15"/>
  <c r="B379" i="15"/>
  <c r="E378" i="15"/>
  <c r="D378" i="15"/>
  <c r="C378" i="15"/>
  <c r="B378" i="15"/>
  <c r="E377" i="15"/>
  <c r="D377" i="15"/>
  <c r="C377" i="15"/>
  <c r="B377" i="15"/>
  <c r="E376" i="15"/>
  <c r="D376" i="15"/>
  <c r="C376" i="15"/>
  <c r="B376" i="15"/>
  <c r="E375" i="15"/>
  <c r="D375" i="15"/>
  <c r="C375" i="15"/>
  <c r="B375" i="15"/>
  <c r="E374" i="15"/>
  <c r="D374" i="15"/>
  <c r="C374" i="15"/>
  <c r="B374" i="15"/>
  <c r="E373" i="15"/>
  <c r="D373" i="15"/>
  <c r="C373" i="15"/>
  <c r="B373" i="15"/>
  <c r="E372" i="15"/>
  <c r="D372" i="15"/>
  <c r="C372" i="15"/>
  <c r="B372" i="15"/>
  <c r="E371" i="15"/>
  <c r="D371" i="15"/>
  <c r="C371" i="15"/>
  <c r="B371" i="15"/>
  <c r="E370" i="15"/>
  <c r="D370" i="15"/>
  <c r="C370" i="15"/>
  <c r="B370" i="15"/>
  <c r="E369" i="15"/>
  <c r="D369" i="15"/>
  <c r="C369" i="15"/>
  <c r="B369" i="15"/>
  <c r="E368" i="15"/>
  <c r="D368" i="15"/>
  <c r="C368" i="15"/>
  <c r="B368" i="15"/>
  <c r="E367" i="15"/>
  <c r="D367" i="15"/>
  <c r="C367" i="15"/>
  <c r="B367" i="15"/>
  <c r="E366" i="15"/>
  <c r="D366" i="15"/>
  <c r="C366" i="15"/>
  <c r="B366" i="15"/>
  <c r="E365" i="15"/>
  <c r="D365" i="15"/>
  <c r="C365" i="15"/>
  <c r="B365" i="15"/>
  <c r="E364" i="15"/>
  <c r="D364" i="15"/>
  <c r="C364" i="15"/>
  <c r="B364" i="15"/>
  <c r="E363" i="15"/>
  <c r="D363" i="15"/>
  <c r="C363" i="15"/>
  <c r="B363" i="15"/>
  <c r="E362" i="15"/>
  <c r="D362" i="15"/>
  <c r="C362" i="15"/>
  <c r="B362" i="15"/>
  <c r="E361" i="15"/>
  <c r="D361" i="15"/>
  <c r="C361" i="15"/>
  <c r="B361" i="15"/>
  <c r="E360" i="15"/>
  <c r="D360" i="15"/>
  <c r="C360" i="15"/>
  <c r="B360" i="15"/>
  <c r="E359" i="15"/>
  <c r="D359" i="15"/>
  <c r="C359" i="15"/>
  <c r="B359" i="15"/>
  <c r="E358" i="15"/>
  <c r="D358" i="15"/>
  <c r="C358" i="15"/>
  <c r="B358" i="15"/>
  <c r="E357" i="15"/>
  <c r="D357" i="15"/>
  <c r="C357" i="15"/>
  <c r="B357" i="15"/>
  <c r="E356" i="15"/>
  <c r="D356" i="15"/>
  <c r="C356" i="15"/>
  <c r="B356" i="15"/>
  <c r="E355" i="15"/>
  <c r="D355" i="15"/>
  <c r="C355" i="15"/>
  <c r="B355" i="15"/>
  <c r="E354" i="15"/>
  <c r="D354" i="15"/>
  <c r="C354" i="15"/>
  <c r="B354" i="15"/>
  <c r="E353" i="15"/>
  <c r="D353" i="15"/>
  <c r="C353" i="15"/>
  <c r="B353" i="15"/>
  <c r="E352" i="15"/>
  <c r="D352" i="15"/>
  <c r="C352" i="15"/>
  <c r="B352" i="15"/>
  <c r="E351" i="15"/>
  <c r="D351" i="15"/>
  <c r="C351" i="15"/>
  <c r="B351" i="15"/>
  <c r="E350" i="15"/>
  <c r="D350" i="15"/>
  <c r="C350" i="15"/>
  <c r="B350" i="15"/>
  <c r="E349" i="15"/>
  <c r="D349" i="15"/>
  <c r="C349" i="15"/>
  <c r="B349" i="15"/>
  <c r="E348" i="15"/>
  <c r="D348" i="15"/>
  <c r="C348" i="15"/>
  <c r="B348" i="15"/>
  <c r="E347" i="15"/>
  <c r="D347" i="15"/>
  <c r="C347" i="15"/>
  <c r="B347" i="15"/>
  <c r="E346" i="15"/>
  <c r="D346" i="15"/>
  <c r="C346" i="15"/>
  <c r="B346" i="15"/>
  <c r="E345" i="15"/>
  <c r="D345" i="15"/>
  <c r="C345" i="15"/>
  <c r="B345" i="15"/>
  <c r="E344" i="15"/>
  <c r="D344" i="15"/>
  <c r="C344" i="15"/>
  <c r="B344" i="15"/>
  <c r="E343" i="15"/>
  <c r="D343" i="15"/>
  <c r="C343" i="15"/>
  <c r="B343" i="15"/>
  <c r="E342" i="15"/>
  <c r="D342" i="15"/>
  <c r="C342" i="15"/>
  <c r="B342" i="15"/>
  <c r="E341" i="15"/>
  <c r="D341" i="15"/>
  <c r="C341" i="15"/>
  <c r="B341" i="15"/>
  <c r="E340" i="15"/>
  <c r="D340" i="15"/>
  <c r="C340" i="15"/>
  <c r="B340" i="15"/>
  <c r="E339" i="15"/>
  <c r="D339" i="15"/>
  <c r="C339" i="15"/>
  <c r="B339" i="15"/>
  <c r="E338" i="15"/>
  <c r="D338" i="15"/>
  <c r="C338" i="15"/>
  <c r="B338" i="15"/>
  <c r="E337" i="15"/>
  <c r="D337" i="15"/>
  <c r="C337" i="15"/>
  <c r="B337" i="15"/>
  <c r="E336" i="15"/>
  <c r="D336" i="15"/>
  <c r="C336" i="15"/>
  <c r="B336" i="15"/>
  <c r="E335" i="15"/>
  <c r="D335" i="15"/>
  <c r="C335" i="15"/>
  <c r="B335" i="15"/>
  <c r="E334" i="15"/>
  <c r="D334" i="15"/>
  <c r="C334" i="15"/>
  <c r="B334" i="15"/>
  <c r="E333" i="15"/>
  <c r="D333" i="15"/>
  <c r="C333" i="15"/>
  <c r="B333" i="15"/>
  <c r="E332" i="15"/>
  <c r="D332" i="15"/>
  <c r="C332" i="15"/>
  <c r="B332" i="15"/>
  <c r="E331" i="15"/>
  <c r="D331" i="15"/>
  <c r="C331" i="15"/>
  <c r="B331" i="15"/>
  <c r="E330" i="15"/>
  <c r="D330" i="15"/>
  <c r="C330" i="15"/>
  <c r="B330" i="15"/>
  <c r="E329" i="15"/>
  <c r="D329" i="15"/>
  <c r="C329" i="15"/>
  <c r="B329" i="15"/>
  <c r="E328" i="15"/>
  <c r="D328" i="15"/>
  <c r="C328" i="15"/>
  <c r="B328" i="15"/>
  <c r="E327" i="15"/>
  <c r="D327" i="15"/>
  <c r="C327" i="15"/>
  <c r="B327" i="15"/>
  <c r="E326" i="15"/>
  <c r="D326" i="15"/>
  <c r="C326" i="15"/>
  <c r="B326" i="15"/>
  <c r="E325" i="15"/>
  <c r="D325" i="15"/>
  <c r="C325" i="15"/>
  <c r="B325" i="15"/>
  <c r="E324" i="15"/>
  <c r="D324" i="15"/>
  <c r="C324" i="15"/>
  <c r="B324" i="15"/>
  <c r="E323" i="15"/>
  <c r="D323" i="15"/>
  <c r="C323" i="15"/>
  <c r="B323" i="15"/>
  <c r="E322" i="15"/>
  <c r="D322" i="15"/>
  <c r="C322" i="15"/>
  <c r="B322" i="15"/>
  <c r="E321" i="15"/>
  <c r="D321" i="15"/>
  <c r="C321" i="15"/>
  <c r="B321" i="15"/>
  <c r="E320" i="15"/>
  <c r="D320" i="15"/>
  <c r="C320" i="15"/>
  <c r="B320" i="15"/>
  <c r="E319" i="15"/>
  <c r="D319" i="15"/>
  <c r="C319" i="15"/>
  <c r="B319" i="15"/>
  <c r="E318" i="15"/>
  <c r="D318" i="15"/>
  <c r="C318" i="15"/>
  <c r="B318" i="15"/>
  <c r="E317" i="15"/>
  <c r="D317" i="15"/>
  <c r="C317" i="15"/>
  <c r="B317" i="15"/>
  <c r="E316" i="15"/>
  <c r="D316" i="15"/>
  <c r="C316" i="15"/>
  <c r="B316" i="15"/>
  <c r="E315" i="15"/>
  <c r="D315" i="15"/>
  <c r="C315" i="15"/>
  <c r="B315" i="15"/>
  <c r="E314" i="15"/>
  <c r="D314" i="15"/>
  <c r="C314" i="15"/>
  <c r="B314" i="15"/>
  <c r="E313" i="15"/>
  <c r="D313" i="15"/>
  <c r="C313" i="15"/>
  <c r="B313" i="15"/>
  <c r="E312" i="15"/>
  <c r="D312" i="15"/>
  <c r="C312" i="15"/>
  <c r="B312" i="15"/>
  <c r="E311" i="15"/>
  <c r="D311" i="15"/>
  <c r="C311" i="15"/>
  <c r="B311" i="15"/>
  <c r="E310" i="15"/>
  <c r="D310" i="15"/>
  <c r="C310" i="15"/>
  <c r="B310" i="15"/>
  <c r="E309" i="15"/>
  <c r="D309" i="15"/>
  <c r="C309" i="15"/>
  <c r="B309" i="15"/>
  <c r="E308" i="15"/>
  <c r="D308" i="15"/>
  <c r="C308" i="15"/>
  <c r="B308" i="15"/>
  <c r="E307" i="15"/>
  <c r="D307" i="15"/>
  <c r="C307" i="15"/>
  <c r="B307" i="15"/>
  <c r="E306" i="15"/>
  <c r="D306" i="15"/>
  <c r="C306" i="15"/>
  <c r="B306" i="15"/>
  <c r="E305" i="15"/>
  <c r="D305" i="15"/>
  <c r="C305" i="15"/>
  <c r="B305" i="15"/>
  <c r="E304" i="15"/>
  <c r="D304" i="15"/>
  <c r="C304" i="15"/>
  <c r="B304" i="15"/>
  <c r="E303" i="15"/>
  <c r="D303" i="15"/>
  <c r="C303" i="15"/>
  <c r="B303" i="15"/>
  <c r="E302" i="15"/>
  <c r="D302" i="15"/>
  <c r="C302" i="15"/>
  <c r="B302" i="15"/>
  <c r="E301" i="15"/>
  <c r="D301" i="15"/>
  <c r="C301" i="15"/>
  <c r="B301" i="15"/>
  <c r="E300" i="15"/>
  <c r="D300" i="15"/>
  <c r="C300" i="15"/>
  <c r="B300" i="15"/>
  <c r="E299" i="15"/>
  <c r="D299" i="15"/>
  <c r="C299" i="15"/>
  <c r="B299" i="15"/>
  <c r="E298" i="15"/>
  <c r="D298" i="15"/>
  <c r="C298" i="15"/>
  <c r="B298" i="15"/>
  <c r="E297" i="15"/>
  <c r="D297" i="15"/>
  <c r="C297" i="15"/>
  <c r="B297" i="15"/>
  <c r="E296" i="15"/>
  <c r="D296" i="15"/>
  <c r="C296" i="15"/>
  <c r="B296" i="15"/>
  <c r="E295" i="15"/>
  <c r="D295" i="15"/>
  <c r="C295" i="15"/>
  <c r="B295" i="15"/>
  <c r="E294" i="15"/>
  <c r="D294" i="15"/>
  <c r="C294" i="15"/>
  <c r="B294" i="15"/>
  <c r="E293" i="15"/>
  <c r="D293" i="15"/>
  <c r="C293" i="15"/>
  <c r="B293" i="15"/>
  <c r="E292" i="15"/>
  <c r="D292" i="15"/>
  <c r="C292" i="15"/>
  <c r="B292" i="15"/>
  <c r="E291" i="15"/>
  <c r="D291" i="15"/>
  <c r="C291" i="15"/>
  <c r="B291" i="15"/>
  <c r="E290" i="15"/>
  <c r="D290" i="15"/>
  <c r="C290" i="15"/>
  <c r="B290" i="15"/>
  <c r="E289" i="15"/>
  <c r="D289" i="15"/>
  <c r="C289" i="15"/>
  <c r="B289" i="15"/>
  <c r="E288" i="15"/>
  <c r="D288" i="15"/>
  <c r="C288" i="15"/>
  <c r="B288" i="15"/>
  <c r="E287" i="15"/>
  <c r="D287" i="15"/>
  <c r="C287" i="15"/>
  <c r="B287" i="15"/>
  <c r="E286" i="15"/>
  <c r="D286" i="15"/>
  <c r="C286" i="15"/>
  <c r="B286" i="15"/>
  <c r="E285" i="15"/>
  <c r="D285" i="15"/>
  <c r="C285" i="15"/>
  <c r="B285" i="15"/>
  <c r="E284" i="15"/>
  <c r="D284" i="15"/>
  <c r="C284" i="15"/>
  <c r="B284" i="15"/>
  <c r="E283" i="15"/>
  <c r="D283" i="15"/>
  <c r="C283" i="15"/>
  <c r="B283" i="15"/>
  <c r="E282" i="15"/>
  <c r="D282" i="15"/>
  <c r="C282" i="15"/>
  <c r="B282" i="15"/>
  <c r="E281" i="15"/>
  <c r="D281" i="15"/>
  <c r="C281" i="15"/>
  <c r="B281" i="15"/>
  <c r="E280" i="15"/>
  <c r="D280" i="15"/>
  <c r="C280" i="15"/>
  <c r="B280" i="15"/>
  <c r="E279" i="15"/>
  <c r="D279" i="15"/>
  <c r="C279" i="15"/>
  <c r="B279" i="15"/>
  <c r="E278" i="15"/>
  <c r="D278" i="15"/>
  <c r="C278" i="15"/>
  <c r="B278" i="15"/>
  <c r="E277" i="15"/>
  <c r="D277" i="15"/>
  <c r="C277" i="15"/>
  <c r="B277" i="15"/>
  <c r="E276" i="15"/>
  <c r="D276" i="15"/>
  <c r="C276" i="15"/>
  <c r="B276" i="15"/>
  <c r="E275" i="15"/>
  <c r="D275" i="15"/>
  <c r="C275" i="15"/>
  <c r="B275" i="15"/>
  <c r="E274" i="15"/>
  <c r="D274" i="15"/>
  <c r="C274" i="15"/>
  <c r="B274" i="15"/>
  <c r="E273" i="15"/>
  <c r="D273" i="15"/>
  <c r="C273" i="15"/>
  <c r="B273" i="15"/>
  <c r="E272" i="15"/>
  <c r="D272" i="15"/>
  <c r="C272" i="15"/>
  <c r="B272" i="15"/>
  <c r="E271" i="15"/>
  <c r="D271" i="15"/>
  <c r="C271" i="15"/>
  <c r="B271" i="15"/>
  <c r="E270" i="15"/>
  <c r="D270" i="15"/>
  <c r="C270" i="15"/>
  <c r="B270" i="15"/>
  <c r="E269" i="15"/>
  <c r="D269" i="15"/>
  <c r="C269" i="15"/>
  <c r="B269" i="15"/>
  <c r="E268" i="15"/>
  <c r="D268" i="15"/>
  <c r="C268" i="15"/>
  <c r="B268" i="15"/>
  <c r="E267" i="15"/>
  <c r="D267" i="15"/>
  <c r="C267" i="15"/>
  <c r="B267" i="15"/>
  <c r="E266" i="15"/>
  <c r="D266" i="15"/>
  <c r="C266" i="15"/>
  <c r="B266" i="15"/>
  <c r="E265" i="15"/>
  <c r="D265" i="15"/>
  <c r="C265" i="15"/>
  <c r="B265" i="15"/>
  <c r="E264" i="15"/>
  <c r="D264" i="15"/>
  <c r="C264" i="15"/>
  <c r="B264" i="15"/>
  <c r="E263" i="15"/>
  <c r="D263" i="15"/>
  <c r="C263" i="15"/>
  <c r="B263" i="15"/>
  <c r="E262" i="15"/>
  <c r="D262" i="15"/>
  <c r="C262" i="15"/>
  <c r="B262" i="15"/>
  <c r="E261" i="15"/>
  <c r="D261" i="15"/>
  <c r="C261" i="15"/>
  <c r="B261" i="15"/>
  <c r="E260" i="15"/>
  <c r="D260" i="15"/>
  <c r="C260" i="15"/>
  <c r="B260" i="15"/>
  <c r="E259" i="15"/>
  <c r="D259" i="15"/>
  <c r="C259" i="15"/>
  <c r="B259" i="15"/>
  <c r="E258" i="15"/>
  <c r="D258" i="15"/>
  <c r="C258" i="15"/>
  <c r="B258" i="15"/>
  <c r="E257" i="15"/>
  <c r="D257" i="15"/>
  <c r="C257" i="15"/>
  <c r="B257" i="15"/>
  <c r="E256" i="15"/>
  <c r="D256" i="15"/>
  <c r="C256" i="15"/>
  <c r="B256" i="15"/>
  <c r="E255" i="15"/>
  <c r="D255" i="15"/>
  <c r="C255" i="15"/>
  <c r="B255" i="15"/>
  <c r="E254" i="15"/>
  <c r="D254" i="15"/>
  <c r="C254" i="15"/>
  <c r="B254" i="15"/>
  <c r="E253" i="15"/>
  <c r="D253" i="15"/>
  <c r="C253" i="15"/>
  <c r="B253" i="15"/>
  <c r="E252" i="15"/>
  <c r="D252" i="15"/>
  <c r="C252" i="15"/>
  <c r="B252" i="15"/>
  <c r="E251" i="15"/>
  <c r="D251" i="15"/>
  <c r="C251" i="15"/>
  <c r="B251" i="15"/>
  <c r="E250" i="15"/>
  <c r="D250" i="15"/>
  <c r="C250" i="15"/>
  <c r="B250" i="15"/>
  <c r="E249" i="15"/>
  <c r="D249" i="15"/>
  <c r="C249" i="15"/>
  <c r="B249" i="15"/>
  <c r="E248" i="15"/>
  <c r="D248" i="15"/>
  <c r="C248" i="15"/>
  <c r="B248" i="15"/>
  <c r="E247" i="15"/>
  <c r="D247" i="15"/>
  <c r="C247" i="15"/>
  <c r="B247" i="15"/>
  <c r="E246" i="15"/>
  <c r="D246" i="15"/>
  <c r="C246" i="15"/>
  <c r="B246" i="15"/>
  <c r="E245" i="15"/>
  <c r="D245" i="15"/>
  <c r="C245" i="15"/>
  <c r="B245" i="15"/>
  <c r="E244" i="15"/>
  <c r="D244" i="15"/>
  <c r="C244" i="15"/>
  <c r="B244" i="15"/>
  <c r="E243" i="15"/>
  <c r="D243" i="15"/>
  <c r="C243" i="15"/>
  <c r="B243" i="15"/>
  <c r="E242" i="15"/>
  <c r="D242" i="15"/>
  <c r="C242" i="15"/>
  <c r="B242" i="15"/>
  <c r="E241" i="15"/>
  <c r="D241" i="15"/>
  <c r="C241" i="15"/>
  <c r="B241" i="15"/>
  <c r="E240" i="15"/>
  <c r="D240" i="15"/>
  <c r="C240" i="15"/>
  <c r="B240" i="15"/>
  <c r="E239" i="15"/>
  <c r="D239" i="15"/>
  <c r="C239" i="15"/>
  <c r="B239" i="15"/>
  <c r="E238" i="15"/>
  <c r="D238" i="15"/>
  <c r="C238" i="15"/>
  <c r="B238" i="15"/>
  <c r="E237" i="15"/>
  <c r="D237" i="15"/>
  <c r="C237" i="15"/>
  <c r="B237" i="15"/>
  <c r="E236" i="15"/>
  <c r="D236" i="15"/>
  <c r="C236" i="15"/>
  <c r="B236" i="15"/>
  <c r="E235" i="15"/>
  <c r="D235" i="15"/>
  <c r="C235" i="15"/>
  <c r="B235" i="15"/>
  <c r="E234" i="15"/>
  <c r="D234" i="15"/>
  <c r="C234" i="15"/>
  <c r="B234" i="15"/>
  <c r="E233" i="15"/>
  <c r="D233" i="15"/>
  <c r="C233" i="15"/>
  <c r="B233" i="15"/>
  <c r="E232" i="15"/>
  <c r="D232" i="15"/>
  <c r="C232" i="15"/>
  <c r="B232" i="15"/>
  <c r="E231" i="15"/>
  <c r="D231" i="15"/>
  <c r="C231" i="15"/>
  <c r="B231" i="15"/>
  <c r="E230" i="15"/>
  <c r="D230" i="15"/>
  <c r="C230" i="15"/>
  <c r="B230" i="15"/>
  <c r="E229" i="15"/>
  <c r="D229" i="15"/>
  <c r="C229" i="15"/>
  <c r="B229" i="15"/>
  <c r="E228" i="15"/>
  <c r="D228" i="15"/>
  <c r="C228" i="15"/>
  <c r="B228" i="15"/>
  <c r="E227" i="15"/>
  <c r="D227" i="15"/>
  <c r="C227" i="15"/>
  <c r="B227" i="15"/>
  <c r="E226" i="15"/>
  <c r="D226" i="15"/>
  <c r="C226" i="15"/>
  <c r="B226" i="15"/>
  <c r="E225" i="15"/>
  <c r="D225" i="15"/>
  <c r="C225" i="15"/>
  <c r="B225" i="15"/>
  <c r="E224" i="15"/>
  <c r="D224" i="15"/>
  <c r="C224" i="15"/>
  <c r="B224" i="15"/>
  <c r="E223" i="15"/>
  <c r="D223" i="15"/>
  <c r="C223" i="15"/>
  <c r="B223" i="15"/>
  <c r="E222" i="15"/>
  <c r="D222" i="15"/>
  <c r="C222" i="15"/>
  <c r="B222" i="15"/>
  <c r="E221" i="15"/>
  <c r="D221" i="15"/>
  <c r="C221" i="15"/>
  <c r="B221" i="15"/>
  <c r="E220" i="15"/>
  <c r="D220" i="15"/>
  <c r="C220" i="15"/>
  <c r="B220" i="15"/>
  <c r="E219" i="15"/>
  <c r="D219" i="15"/>
  <c r="C219" i="15"/>
  <c r="B219" i="15"/>
  <c r="E218" i="15"/>
  <c r="D218" i="15"/>
  <c r="C218" i="15"/>
  <c r="B218" i="15"/>
  <c r="E217" i="15"/>
  <c r="D217" i="15"/>
  <c r="C217" i="15"/>
  <c r="B217" i="15"/>
  <c r="E216" i="15"/>
  <c r="D216" i="15"/>
  <c r="C216" i="15"/>
  <c r="B216" i="15"/>
  <c r="E215" i="15"/>
  <c r="D215" i="15"/>
  <c r="C215" i="15"/>
  <c r="B215" i="15"/>
  <c r="E214" i="15"/>
  <c r="D214" i="15"/>
  <c r="C214" i="15"/>
  <c r="B214" i="15"/>
  <c r="E213" i="15"/>
  <c r="D213" i="15"/>
  <c r="C213" i="15"/>
  <c r="B213" i="15"/>
  <c r="E212" i="15"/>
  <c r="D212" i="15"/>
  <c r="C212" i="15"/>
  <c r="B212" i="15"/>
  <c r="E211" i="15"/>
  <c r="D211" i="15"/>
  <c r="C211" i="15"/>
  <c r="B211" i="15"/>
  <c r="E210" i="15"/>
  <c r="D210" i="15"/>
  <c r="C210" i="15"/>
  <c r="B210" i="15"/>
  <c r="E209" i="15"/>
  <c r="D209" i="15"/>
  <c r="C209" i="15"/>
  <c r="B209" i="15"/>
  <c r="E208" i="15"/>
  <c r="D208" i="15"/>
  <c r="C208" i="15"/>
  <c r="B208" i="15"/>
  <c r="E207" i="15"/>
  <c r="D207" i="15"/>
  <c r="C207" i="15"/>
  <c r="B207" i="15"/>
  <c r="E206" i="15"/>
  <c r="D206" i="15"/>
  <c r="C206" i="15"/>
  <c r="B206" i="15"/>
  <c r="E205" i="15"/>
  <c r="D205" i="15"/>
  <c r="C205" i="15"/>
  <c r="B205" i="15"/>
  <c r="E204" i="15"/>
  <c r="D204" i="15"/>
  <c r="C204" i="15"/>
  <c r="B204" i="15"/>
  <c r="E203" i="15"/>
  <c r="D203" i="15"/>
  <c r="C203" i="15"/>
  <c r="B203" i="15"/>
  <c r="E202" i="15"/>
  <c r="D202" i="15"/>
  <c r="C202" i="15"/>
  <c r="B202" i="15"/>
  <c r="E201" i="15"/>
  <c r="D201" i="15"/>
  <c r="C201" i="15"/>
  <c r="B201" i="15"/>
  <c r="E200" i="15"/>
  <c r="D200" i="15"/>
  <c r="C200" i="15"/>
  <c r="B200" i="15"/>
  <c r="E199" i="15"/>
  <c r="D199" i="15"/>
  <c r="C199" i="15"/>
  <c r="B199" i="15"/>
  <c r="E198" i="15"/>
  <c r="D198" i="15"/>
  <c r="C198" i="15"/>
  <c r="B198" i="15"/>
  <c r="E197" i="15"/>
  <c r="D197" i="15"/>
  <c r="C197" i="15"/>
  <c r="B197" i="15"/>
  <c r="E196" i="15"/>
  <c r="D196" i="15"/>
  <c r="C196" i="15"/>
  <c r="B196" i="15"/>
  <c r="E195" i="15"/>
  <c r="D195" i="15"/>
  <c r="C195" i="15"/>
  <c r="B195" i="15"/>
  <c r="E194" i="15"/>
  <c r="D194" i="15"/>
  <c r="C194" i="15"/>
  <c r="B194" i="15"/>
  <c r="E193" i="15"/>
  <c r="D193" i="15"/>
  <c r="C193" i="15"/>
  <c r="B193" i="15"/>
  <c r="E192" i="15"/>
  <c r="D192" i="15"/>
  <c r="C192" i="15"/>
  <c r="B192" i="15"/>
  <c r="E191" i="15"/>
  <c r="D191" i="15"/>
  <c r="C191" i="15"/>
  <c r="B191" i="15"/>
  <c r="E190" i="15"/>
  <c r="D190" i="15"/>
  <c r="C190" i="15"/>
  <c r="B190" i="15"/>
  <c r="E189" i="15"/>
  <c r="D189" i="15"/>
  <c r="C189" i="15"/>
  <c r="B189" i="15"/>
  <c r="E188" i="15"/>
  <c r="D188" i="15"/>
  <c r="C188" i="15"/>
  <c r="B188" i="15"/>
  <c r="E187" i="15"/>
  <c r="D187" i="15"/>
  <c r="C187" i="15"/>
  <c r="B187" i="15"/>
  <c r="E186" i="15"/>
  <c r="D186" i="15"/>
  <c r="C186" i="15"/>
  <c r="B186" i="15"/>
  <c r="E185" i="15"/>
  <c r="D185" i="15"/>
  <c r="C185" i="15"/>
  <c r="B185" i="15"/>
  <c r="E184" i="15"/>
  <c r="D184" i="15"/>
  <c r="C184" i="15"/>
  <c r="B184" i="15"/>
  <c r="E183" i="15"/>
  <c r="D183" i="15"/>
  <c r="C183" i="15"/>
  <c r="B183" i="15"/>
  <c r="E182" i="15"/>
  <c r="D182" i="15"/>
  <c r="C182" i="15"/>
  <c r="B182" i="15"/>
  <c r="E181" i="15"/>
  <c r="D181" i="15"/>
  <c r="C181" i="15"/>
  <c r="B181" i="15"/>
  <c r="E180" i="15"/>
  <c r="D180" i="15"/>
  <c r="C180" i="15"/>
  <c r="B180" i="15"/>
  <c r="E179" i="15"/>
  <c r="D179" i="15"/>
  <c r="C179" i="15"/>
  <c r="B179" i="15"/>
  <c r="E178" i="15"/>
  <c r="D178" i="15"/>
  <c r="C178" i="15"/>
  <c r="B178" i="15"/>
  <c r="E177" i="15"/>
  <c r="D177" i="15"/>
  <c r="C177" i="15"/>
  <c r="B177" i="15"/>
  <c r="E176" i="15"/>
  <c r="D176" i="15"/>
  <c r="C176" i="15"/>
  <c r="B176" i="15"/>
  <c r="E175" i="15"/>
  <c r="D175" i="15"/>
  <c r="C175" i="15"/>
  <c r="B175" i="15"/>
  <c r="E174" i="15"/>
  <c r="D174" i="15"/>
  <c r="C174" i="15"/>
  <c r="B174" i="15"/>
  <c r="E173" i="15"/>
  <c r="D173" i="15"/>
  <c r="C173" i="15"/>
  <c r="B173" i="15"/>
  <c r="E172" i="15"/>
  <c r="D172" i="15"/>
  <c r="C172" i="15"/>
  <c r="B172" i="15"/>
  <c r="E171" i="15"/>
  <c r="D171" i="15"/>
  <c r="C171" i="15"/>
  <c r="B171" i="15"/>
  <c r="E170" i="15"/>
  <c r="D170" i="15"/>
  <c r="C170" i="15"/>
  <c r="B170" i="15"/>
  <c r="E169" i="15"/>
  <c r="D169" i="15"/>
  <c r="C169" i="15"/>
  <c r="B169" i="15"/>
  <c r="E168" i="15"/>
  <c r="D168" i="15"/>
  <c r="C168" i="15"/>
  <c r="B168" i="15"/>
  <c r="E167" i="15"/>
  <c r="D167" i="15"/>
  <c r="C167" i="15"/>
  <c r="B167" i="15"/>
  <c r="E166" i="15"/>
  <c r="D166" i="15"/>
  <c r="C166" i="15"/>
  <c r="B166" i="15"/>
  <c r="E165" i="15"/>
  <c r="D165" i="15"/>
  <c r="C165" i="15"/>
  <c r="B165" i="15"/>
  <c r="E164" i="15"/>
  <c r="D164" i="15"/>
  <c r="C164" i="15"/>
  <c r="B164" i="15"/>
  <c r="E163" i="15"/>
  <c r="D163" i="15"/>
  <c r="C163" i="15"/>
  <c r="B163" i="15"/>
  <c r="E162" i="15"/>
  <c r="D162" i="15"/>
  <c r="C162" i="15"/>
  <c r="B162" i="15"/>
  <c r="E161" i="15"/>
  <c r="D161" i="15"/>
  <c r="C161" i="15"/>
  <c r="B161" i="15"/>
  <c r="E160" i="15"/>
  <c r="D160" i="15"/>
  <c r="C160" i="15"/>
  <c r="B160" i="15"/>
  <c r="E159" i="15"/>
  <c r="D159" i="15"/>
  <c r="C159" i="15"/>
  <c r="B159" i="15"/>
  <c r="E158" i="15"/>
  <c r="D158" i="15"/>
  <c r="C158" i="15"/>
  <c r="B158" i="15"/>
  <c r="E157" i="15"/>
  <c r="D157" i="15"/>
  <c r="C157" i="15"/>
  <c r="B157" i="15"/>
  <c r="E156" i="15"/>
  <c r="D156" i="15"/>
  <c r="C156" i="15"/>
  <c r="B156" i="15"/>
  <c r="E155" i="15"/>
  <c r="D155" i="15"/>
  <c r="C155" i="15"/>
  <c r="B155" i="15"/>
  <c r="E154" i="15"/>
  <c r="D154" i="15"/>
  <c r="C154" i="15"/>
  <c r="B154" i="15"/>
  <c r="E153" i="15"/>
  <c r="D153" i="15"/>
  <c r="C153" i="15"/>
  <c r="B153" i="15"/>
  <c r="E152" i="15"/>
  <c r="D152" i="15"/>
  <c r="C152" i="15"/>
  <c r="B152" i="15"/>
  <c r="E151" i="15"/>
  <c r="D151" i="15"/>
  <c r="C151" i="15"/>
  <c r="B151" i="15"/>
  <c r="E150" i="15"/>
  <c r="D150" i="15"/>
  <c r="C150" i="15"/>
  <c r="B150" i="15"/>
  <c r="E149" i="15"/>
  <c r="D149" i="15"/>
  <c r="C149" i="15"/>
  <c r="B149" i="15"/>
  <c r="E148" i="15"/>
  <c r="D148" i="15"/>
  <c r="C148" i="15"/>
  <c r="B148" i="15"/>
  <c r="E147" i="15"/>
  <c r="D147" i="15"/>
  <c r="C147" i="15"/>
  <c r="B147" i="15"/>
  <c r="E146" i="15"/>
  <c r="D146" i="15"/>
  <c r="C146" i="15"/>
  <c r="B146" i="15"/>
  <c r="E145" i="15"/>
  <c r="D145" i="15"/>
  <c r="C145" i="15"/>
  <c r="B145" i="15"/>
  <c r="E144" i="15"/>
  <c r="D144" i="15"/>
  <c r="C144" i="15"/>
  <c r="B144" i="15"/>
  <c r="E143" i="15"/>
  <c r="D143" i="15"/>
  <c r="C143" i="15"/>
  <c r="B143" i="15"/>
  <c r="E142" i="15"/>
  <c r="D142" i="15"/>
  <c r="C142" i="15"/>
  <c r="B142" i="15"/>
  <c r="E141" i="15"/>
  <c r="D141" i="15"/>
  <c r="C141" i="15"/>
  <c r="B141" i="15"/>
  <c r="E140" i="15"/>
  <c r="D140" i="15"/>
  <c r="C140" i="15"/>
  <c r="B140" i="15"/>
  <c r="E139" i="15"/>
  <c r="D139" i="15"/>
  <c r="C139" i="15"/>
  <c r="B139" i="15"/>
  <c r="E138" i="15"/>
  <c r="D138" i="15"/>
  <c r="C138" i="15"/>
  <c r="B138" i="15"/>
  <c r="E137" i="15"/>
  <c r="D137" i="15"/>
  <c r="C137" i="15"/>
  <c r="B137" i="15"/>
  <c r="E136" i="15"/>
  <c r="D136" i="15"/>
  <c r="C136" i="15"/>
  <c r="B136" i="15"/>
  <c r="E135" i="15"/>
  <c r="D135" i="15"/>
  <c r="C135" i="15"/>
  <c r="B135" i="15"/>
  <c r="E134" i="15"/>
  <c r="D134" i="15"/>
  <c r="C134" i="15"/>
  <c r="B134" i="15"/>
  <c r="E133" i="15"/>
  <c r="D133" i="15"/>
  <c r="C133" i="15"/>
  <c r="B133" i="15"/>
  <c r="E132" i="15"/>
  <c r="D132" i="15"/>
  <c r="C132" i="15"/>
  <c r="B132" i="15"/>
  <c r="E131" i="15"/>
  <c r="D131" i="15"/>
  <c r="C131" i="15"/>
  <c r="B131" i="15"/>
  <c r="E130" i="15"/>
  <c r="D130" i="15"/>
  <c r="C130" i="15"/>
  <c r="B130" i="15"/>
  <c r="E129" i="15"/>
  <c r="D129" i="15"/>
  <c r="C129" i="15"/>
  <c r="B129" i="15"/>
  <c r="E128" i="15"/>
  <c r="D128" i="15"/>
  <c r="C128" i="15"/>
  <c r="B128" i="15"/>
  <c r="E127" i="15"/>
  <c r="D127" i="15"/>
  <c r="C127" i="15"/>
  <c r="B127" i="15"/>
  <c r="E126" i="15"/>
  <c r="D126" i="15"/>
  <c r="C126" i="15"/>
  <c r="B126" i="15"/>
  <c r="E125" i="15"/>
  <c r="D125" i="15"/>
  <c r="C125" i="15"/>
  <c r="B125" i="15"/>
  <c r="E124" i="15"/>
  <c r="D124" i="15"/>
  <c r="C124" i="15"/>
  <c r="B124" i="15"/>
  <c r="E123" i="15"/>
  <c r="D123" i="15"/>
  <c r="C123" i="15"/>
  <c r="B123" i="15"/>
  <c r="E122" i="15"/>
  <c r="D122" i="15"/>
  <c r="C122" i="15"/>
  <c r="B122" i="15"/>
  <c r="E121" i="15"/>
  <c r="D121" i="15"/>
  <c r="C121" i="15"/>
  <c r="B121" i="15"/>
  <c r="E120" i="15"/>
  <c r="D120" i="15"/>
  <c r="C120" i="15"/>
  <c r="B120" i="15"/>
  <c r="E119" i="15"/>
  <c r="D119" i="15"/>
  <c r="C119" i="15"/>
  <c r="B119" i="15"/>
  <c r="E118" i="15"/>
  <c r="D118" i="15"/>
  <c r="C118" i="15"/>
  <c r="B118" i="15"/>
  <c r="E117" i="15"/>
  <c r="D117" i="15"/>
  <c r="C117" i="15"/>
  <c r="B117" i="15"/>
  <c r="E116" i="15"/>
  <c r="D116" i="15"/>
  <c r="C116" i="15"/>
  <c r="B116" i="15"/>
  <c r="E115" i="15"/>
  <c r="D115" i="15"/>
  <c r="C115" i="15"/>
  <c r="B115" i="15"/>
  <c r="E114" i="15"/>
  <c r="D114" i="15"/>
  <c r="C114" i="15"/>
  <c r="B114" i="15"/>
  <c r="E113" i="15"/>
  <c r="D113" i="15"/>
  <c r="C113" i="15"/>
  <c r="B113" i="15"/>
  <c r="E112" i="15"/>
  <c r="D112" i="15"/>
  <c r="C112" i="15"/>
  <c r="B112" i="15"/>
  <c r="E111" i="15"/>
  <c r="D111" i="15"/>
  <c r="C111" i="15"/>
  <c r="B111" i="15"/>
  <c r="E110" i="15"/>
  <c r="D110" i="15"/>
  <c r="C110" i="15"/>
  <c r="B110" i="15"/>
  <c r="E109" i="15"/>
  <c r="D109" i="15"/>
  <c r="C109" i="15"/>
  <c r="B109" i="15"/>
  <c r="E108" i="15"/>
  <c r="D108" i="15"/>
  <c r="C108" i="15"/>
  <c r="B108" i="15"/>
  <c r="E107" i="15"/>
  <c r="D107" i="15"/>
  <c r="C107" i="15"/>
  <c r="B107" i="15"/>
  <c r="E106" i="15"/>
  <c r="D106" i="15"/>
  <c r="C106" i="15"/>
  <c r="B106" i="15"/>
  <c r="E105" i="15"/>
  <c r="D105" i="15"/>
  <c r="C105" i="15"/>
  <c r="B105" i="15"/>
  <c r="E104" i="15"/>
  <c r="D104" i="15"/>
  <c r="C104" i="15"/>
  <c r="B104" i="15"/>
  <c r="E103" i="15"/>
  <c r="D103" i="15"/>
  <c r="C103" i="15"/>
  <c r="B103" i="15"/>
  <c r="E102" i="15"/>
  <c r="D102" i="15"/>
  <c r="C102" i="15"/>
  <c r="B102" i="15"/>
  <c r="E101" i="15"/>
  <c r="D101" i="15"/>
  <c r="C101" i="15"/>
  <c r="B101" i="15"/>
  <c r="E100" i="15"/>
  <c r="D100" i="15"/>
  <c r="C100" i="15"/>
  <c r="B100" i="15"/>
  <c r="E99" i="15"/>
  <c r="D99" i="15"/>
  <c r="C99" i="15"/>
  <c r="B99" i="15"/>
  <c r="E98" i="15"/>
  <c r="D98" i="15"/>
  <c r="C98" i="15"/>
  <c r="B98" i="15"/>
  <c r="E97" i="15"/>
  <c r="D97" i="15"/>
  <c r="C97" i="15"/>
  <c r="B97" i="15"/>
  <c r="E96" i="15"/>
  <c r="D96" i="15"/>
  <c r="C96" i="15"/>
  <c r="B96" i="15"/>
  <c r="E95" i="15"/>
  <c r="D95" i="15"/>
  <c r="C95" i="15"/>
  <c r="B95" i="15"/>
  <c r="E94" i="15"/>
  <c r="D94" i="15"/>
  <c r="C94" i="15"/>
  <c r="B94" i="15"/>
  <c r="E93" i="15"/>
  <c r="D93" i="15"/>
  <c r="C93" i="15"/>
  <c r="B93" i="15"/>
  <c r="E92" i="15"/>
  <c r="D92" i="15"/>
  <c r="C92" i="15"/>
  <c r="B92" i="15"/>
  <c r="E91" i="15"/>
  <c r="D91" i="15"/>
  <c r="C91" i="15"/>
  <c r="B91" i="15"/>
  <c r="E90" i="15"/>
  <c r="D90" i="15"/>
  <c r="C90" i="15"/>
  <c r="B90" i="15"/>
  <c r="E89" i="15"/>
  <c r="D89" i="15"/>
  <c r="C89" i="15"/>
  <c r="B89" i="15"/>
  <c r="E88" i="15"/>
  <c r="D88" i="15"/>
  <c r="C88" i="15"/>
  <c r="B88" i="15"/>
  <c r="E87" i="15"/>
  <c r="D87" i="15"/>
  <c r="C87" i="15"/>
  <c r="B87" i="15"/>
  <c r="E86" i="15"/>
  <c r="D86" i="15"/>
  <c r="C86" i="15"/>
  <c r="B86" i="15"/>
  <c r="E85" i="15"/>
  <c r="D85" i="15"/>
  <c r="C85" i="15"/>
  <c r="B85" i="15"/>
  <c r="E84" i="15"/>
  <c r="D84" i="15"/>
  <c r="C84" i="15"/>
  <c r="B84" i="15"/>
  <c r="E83" i="15"/>
  <c r="D83" i="15"/>
  <c r="C83" i="15"/>
  <c r="B83" i="15"/>
  <c r="E82" i="15"/>
  <c r="D82" i="15"/>
  <c r="C82" i="15"/>
  <c r="B82" i="15"/>
  <c r="E81" i="15"/>
  <c r="D81" i="15"/>
  <c r="C81" i="15"/>
  <c r="B81" i="15"/>
  <c r="E80" i="15"/>
  <c r="D80" i="15"/>
  <c r="C80" i="15"/>
  <c r="B80" i="15"/>
  <c r="E79" i="15"/>
  <c r="D79" i="15"/>
  <c r="C79" i="15"/>
  <c r="B79" i="15"/>
  <c r="E78" i="15"/>
  <c r="D78" i="15"/>
  <c r="C78" i="15"/>
  <c r="B78" i="15"/>
  <c r="E77" i="15"/>
  <c r="D77" i="15"/>
  <c r="C77" i="15"/>
  <c r="B77" i="15"/>
  <c r="E76" i="15"/>
  <c r="D76" i="15"/>
  <c r="C76" i="15"/>
  <c r="B76" i="15"/>
  <c r="E75" i="15"/>
  <c r="D75" i="15"/>
  <c r="C75" i="15"/>
  <c r="B75" i="15"/>
  <c r="E74" i="15"/>
  <c r="D74" i="15"/>
  <c r="C74" i="15"/>
  <c r="B74" i="15"/>
  <c r="E73" i="15"/>
  <c r="D73" i="15"/>
  <c r="C73" i="15"/>
  <c r="B73" i="15"/>
  <c r="E72" i="15"/>
  <c r="D72" i="15"/>
  <c r="C72" i="15"/>
  <c r="B72" i="15"/>
  <c r="E71" i="15"/>
  <c r="D71" i="15"/>
  <c r="C71" i="15"/>
  <c r="B71" i="15"/>
  <c r="E70" i="15"/>
  <c r="D70" i="15"/>
  <c r="C70" i="15"/>
  <c r="B70" i="15"/>
  <c r="E69" i="15"/>
  <c r="D69" i="15"/>
  <c r="C69" i="15"/>
  <c r="B69" i="15"/>
  <c r="E68" i="15"/>
  <c r="D68" i="15"/>
  <c r="C68" i="15"/>
  <c r="B68" i="15"/>
  <c r="E67" i="15"/>
  <c r="D67" i="15"/>
  <c r="C67" i="15"/>
  <c r="B67" i="15"/>
  <c r="E66" i="15"/>
  <c r="D66" i="15"/>
  <c r="C66" i="15"/>
  <c r="B66" i="15"/>
  <c r="E65" i="15"/>
  <c r="D65" i="15"/>
  <c r="C65" i="15"/>
  <c r="B65" i="15"/>
  <c r="E64" i="15"/>
  <c r="D64" i="15"/>
  <c r="C64" i="15"/>
  <c r="B64" i="15"/>
  <c r="E63" i="15"/>
  <c r="D63" i="15"/>
  <c r="C63" i="15"/>
  <c r="B63" i="15"/>
  <c r="E62" i="15"/>
  <c r="D62" i="15"/>
  <c r="C62" i="15"/>
  <c r="B62" i="15"/>
  <c r="E61" i="15"/>
  <c r="D61" i="15"/>
  <c r="C61" i="15"/>
  <c r="B61" i="15"/>
  <c r="E60" i="15"/>
  <c r="D60" i="15"/>
  <c r="C60" i="15"/>
  <c r="B60" i="15"/>
  <c r="E59" i="15"/>
  <c r="D59" i="15"/>
  <c r="C59" i="15"/>
  <c r="B59" i="15"/>
  <c r="E58" i="15"/>
  <c r="D58" i="15"/>
  <c r="C58" i="15"/>
  <c r="B58" i="15"/>
  <c r="E57" i="15"/>
  <c r="D57" i="15"/>
  <c r="C57" i="15"/>
  <c r="B57" i="15"/>
  <c r="E56" i="15"/>
  <c r="D56" i="15"/>
  <c r="C56" i="15"/>
  <c r="B56" i="15"/>
  <c r="E55" i="15"/>
  <c r="D55" i="15"/>
  <c r="C55" i="15"/>
  <c r="B55" i="15"/>
  <c r="E54" i="15"/>
  <c r="D54" i="15"/>
  <c r="C54" i="15"/>
  <c r="B54" i="15"/>
  <c r="E53" i="15"/>
  <c r="D53" i="15"/>
  <c r="C53" i="15"/>
  <c r="B53" i="15"/>
  <c r="E52" i="15"/>
  <c r="D52" i="15"/>
  <c r="C52" i="15"/>
  <c r="B52" i="15"/>
  <c r="E51" i="15"/>
  <c r="D51" i="15"/>
  <c r="C51" i="15"/>
  <c r="B51" i="15"/>
  <c r="E50" i="15"/>
  <c r="D50" i="15"/>
  <c r="C50" i="15"/>
  <c r="B50" i="15"/>
  <c r="E49" i="15"/>
  <c r="D49" i="15"/>
  <c r="C49" i="15"/>
  <c r="B49" i="15"/>
  <c r="E48" i="15"/>
  <c r="D48" i="15"/>
  <c r="C48" i="15"/>
  <c r="B48" i="15"/>
  <c r="E47" i="15"/>
  <c r="D47" i="15"/>
  <c r="C47" i="15"/>
  <c r="B47" i="15"/>
  <c r="E46" i="15"/>
  <c r="D46" i="15"/>
  <c r="C46" i="15"/>
  <c r="B46" i="15"/>
  <c r="E45" i="15"/>
  <c r="D45" i="15"/>
  <c r="C45" i="15"/>
  <c r="B45" i="15"/>
  <c r="E44" i="15"/>
  <c r="D44" i="15"/>
  <c r="C44" i="15"/>
  <c r="B44" i="15"/>
  <c r="E43" i="15"/>
  <c r="D43" i="15"/>
  <c r="C43" i="15"/>
  <c r="B43" i="15"/>
  <c r="E42" i="15"/>
  <c r="D42" i="15"/>
  <c r="C42" i="15"/>
  <c r="B42" i="15"/>
  <c r="E41" i="15"/>
  <c r="D41" i="15"/>
  <c r="C41" i="15"/>
  <c r="B41" i="15"/>
  <c r="E40" i="15"/>
  <c r="D40" i="15"/>
  <c r="C40" i="15"/>
  <c r="B40" i="15"/>
  <c r="E39" i="15"/>
  <c r="D39" i="15"/>
  <c r="C39" i="15"/>
  <c r="B39" i="15"/>
  <c r="E38" i="15"/>
  <c r="D38" i="15"/>
  <c r="C38" i="15"/>
  <c r="B38" i="15"/>
  <c r="E37" i="15"/>
  <c r="D37" i="15"/>
  <c r="C37" i="15"/>
  <c r="B37" i="15"/>
  <c r="E36" i="15"/>
  <c r="D36" i="15"/>
  <c r="C36" i="15"/>
  <c r="B36" i="15"/>
  <c r="E35" i="15"/>
  <c r="D35" i="15"/>
  <c r="C35" i="15"/>
  <c r="B35" i="15"/>
  <c r="E34" i="15"/>
  <c r="D34" i="15"/>
  <c r="C34" i="15"/>
  <c r="B34" i="15"/>
  <c r="E33" i="15"/>
  <c r="D33" i="15"/>
  <c r="C33" i="15"/>
  <c r="B33" i="15"/>
  <c r="E32" i="15"/>
  <c r="D32" i="15"/>
  <c r="C32" i="15"/>
  <c r="B32" i="15"/>
  <c r="E31" i="15"/>
  <c r="D31" i="15"/>
  <c r="C31" i="15"/>
  <c r="B31" i="15"/>
  <c r="E30" i="15"/>
  <c r="D30" i="15"/>
  <c r="C30" i="15"/>
  <c r="B30" i="15"/>
  <c r="E29" i="15"/>
  <c r="D29" i="15"/>
  <c r="C29" i="15"/>
  <c r="B29" i="15"/>
  <c r="E28" i="15"/>
  <c r="D28" i="15"/>
  <c r="C28" i="15"/>
  <c r="B28" i="15"/>
  <c r="E27" i="15"/>
  <c r="D27" i="15"/>
  <c r="C27" i="15"/>
  <c r="B27" i="15"/>
  <c r="E26" i="15"/>
  <c r="D26" i="15"/>
  <c r="C26" i="15"/>
  <c r="B26" i="15"/>
  <c r="E25" i="15"/>
  <c r="D25" i="15"/>
  <c r="C25" i="15"/>
  <c r="B25" i="15"/>
  <c r="E24" i="15"/>
  <c r="D24" i="15"/>
  <c r="C24" i="15"/>
  <c r="B24" i="15"/>
  <c r="E23" i="15"/>
  <c r="D23" i="15"/>
  <c r="C23" i="15"/>
  <c r="B23" i="15"/>
  <c r="E22" i="15"/>
  <c r="D22" i="15"/>
  <c r="C22" i="15"/>
  <c r="B22" i="15"/>
  <c r="E21" i="15"/>
  <c r="D21" i="15"/>
  <c r="C21" i="15"/>
  <c r="B21" i="15"/>
  <c r="E20" i="15"/>
  <c r="D20" i="15"/>
  <c r="C20" i="15"/>
  <c r="B20" i="15"/>
  <c r="E19" i="15"/>
  <c r="D19" i="15"/>
  <c r="C19" i="15"/>
  <c r="B19" i="15"/>
  <c r="E18" i="15"/>
  <c r="D18" i="15"/>
  <c r="C18" i="15"/>
  <c r="B18" i="15"/>
  <c r="E17" i="15"/>
  <c r="D17" i="15"/>
  <c r="C17" i="15"/>
  <c r="B17" i="15"/>
  <c r="E16" i="15"/>
  <c r="D16" i="15"/>
  <c r="C16" i="15"/>
  <c r="B16" i="15"/>
  <c r="E15" i="15"/>
  <c r="D15" i="15"/>
  <c r="C15" i="15"/>
  <c r="B15" i="15"/>
  <c r="E14" i="15"/>
  <c r="D14" i="15"/>
  <c r="C14" i="15"/>
  <c r="B14" i="15"/>
  <c r="E13" i="15"/>
  <c r="D13" i="15"/>
  <c r="C13" i="15"/>
  <c r="B13" i="15"/>
  <c r="E12" i="15"/>
  <c r="D12" i="15"/>
  <c r="C12" i="15"/>
  <c r="B12" i="15"/>
  <c r="E11" i="15"/>
  <c r="D11" i="15"/>
  <c r="C11" i="15"/>
  <c r="B11" i="15"/>
  <c r="E10" i="15"/>
  <c r="D10" i="15"/>
  <c r="C10" i="15"/>
  <c r="B10" i="15"/>
  <c r="E9" i="15"/>
  <c r="D9" i="15"/>
  <c r="C9" i="15"/>
  <c r="B9" i="15"/>
  <c r="E8" i="15"/>
  <c r="D8" i="15"/>
  <c r="C8" i="15"/>
  <c r="B8" i="15"/>
  <c r="E7" i="15"/>
  <c r="D7" i="15"/>
  <c r="C7" i="15"/>
  <c r="B7" i="15"/>
  <c r="E6" i="15"/>
  <c r="D6" i="15"/>
  <c r="C6" i="15"/>
  <c r="B6" i="15"/>
  <c r="E5" i="15"/>
  <c r="D5" i="15"/>
  <c r="C5" i="15"/>
  <c r="B5" i="15"/>
  <c r="E4" i="15"/>
  <c r="D4" i="15"/>
  <c r="C4" i="15"/>
  <c r="B4" i="15"/>
  <c r="H285" i="15" l="1"/>
  <c r="H327" i="15"/>
  <c r="H385" i="15"/>
  <c r="H399" i="15"/>
  <c r="H424" i="15"/>
  <c r="I502" i="15"/>
  <c r="J94" i="15"/>
  <c r="J111" i="15"/>
  <c r="G435" i="15"/>
  <c r="G462" i="15"/>
  <c r="G478" i="15"/>
  <c r="G434" i="15"/>
  <c r="G457" i="15"/>
  <c r="G489" i="15"/>
  <c r="G431" i="15"/>
  <c r="G437" i="15"/>
  <c r="G473" i="15"/>
  <c r="J307" i="15"/>
  <c r="J310" i="15"/>
  <c r="J315" i="15"/>
  <c r="J317" i="15"/>
  <c r="J323" i="15"/>
  <c r="J328" i="15"/>
  <c r="J421" i="15"/>
  <c r="J112" i="15"/>
  <c r="J122" i="15"/>
  <c r="J144" i="15"/>
  <c r="J504" i="15"/>
  <c r="I35" i="15"/>
  <c r="I50" i="15"/>
  <c r="I180" i="15"/>
  <c r="I53" i="15"/>
  <c r="I61" i="15"/>
  <c r="I81" i="15"/>
  <c r="I149" i="15"/>
  <c r="I182" i="15"/>
  <c r="G195" i="15"/>
  <c r="G196" i="15"/>
  <c r="G221" i="15"/>
  <c r="I37" i="15"/>
  <c r="I47" i="15"/>
  <c r="I63" i="15"/>
  <c r="I71" i="15"/>
  <c r="I121" i="15"/>
  <c r="I156" i="15"/>
  <c r="I183" i="15"/>
  <c r="H28" i="15"/>
  <c r="H32" i="15"/>
  <c r="H140" i="15"/>
  <c r="H384" i="15"/>
  <c r="I221" i="15"/>
  <c r="I258" i="15"/>
  <c r="I275" i="15"/>
  <c r="I276" i="15"/>
  <c r="H126" i="15"/>
  <c r="H152" i="15"/>
  <c r="H193" i="15"/>
  <c r="J226" i="15"/>
  <c r="J229" i="15"/>
  <c r="J242" i="15"/>
  <c r="I346" i="15"/>
  <c r="I347" i="15"/>
  <c r="I349" i="15"/>
  <c r="I351" i="15"/>
  <c r="I353" i="15"/>
  <c r="I362" i="15"/>
  <c r="I401" i="15"/>
  <c r="I416" i="15"/>
  <c r="I419" i="15"/>
  <c r="I424" i="15"/>
  <c r="I428" i="15"/>
  <c r="I429" i="15"/>
  <c r="I438" i="15"/>
  <c r="I446" i="15"/>
  <c r="I451" i="15"/>
  <c r="I459" i="15"/>
  <c r="I477" i="15"/>
  <c r="H237" i="15"/>
  <c r="G59" i="15"/>
  <c r="G130" i="15"/>
  <c r="G161" i="15"/>
  <c r="G185" i="15"/>
  <c r="G191" i="15"/>
  <c r="J214" i="15"/>
  <c r="J282" i="15"/>
  <c r="I298" i="15"/>
  <c r="H50" i="15"/>
  <c r="H51" i="15"/>
  <c r="H88" i="15"/>
  <c r="H89" i="15"/>
  <c r="H95" i="15"/>
  <c r="H97" i="15"/>
  <c r="H108" i="15"/>
  <c r="H111" i="15"/>
  <c r="G235" i="15"/>
  <c r="G239" i="15"/>
  <c r="G242" i="15"/>
  <c r="G258" i="15"/>
  <c r="G264" i="15"/>
  <c r="G282" i="15"/>
  <c r="G283" i="15"/>
  <c r="H436" i="15"/>
  <c r="H469" i="15"/>
  <c r="H472" i="15"/>
  <c r="H502" i="15"/>
  <c r="G504" i="15"/>
  <c r="G21" i="15"/>
  <c r="G64" i="15"/>
  <c r="G127" i="15"/>
  <c r="G183" i="15"/>
  <c r="G189" i="15"/>
  <c r="J198" i="15"/>
  <c r="J210" i="15"/>
  <c r="J222" i="15"/>
  <c r="J284" i="15"/>
  <c r="H348" i="15"/>
  <c r="G414" i="15"/>
  <c r="G67" i="15"/>
  <c r="G132" i="15"/>
  <c r="G187" i="15"/>
  <c r="H192" i="15"/>
  <c r="J213" i="15"/>
  <c r="G413" i="15"/>
  <c r="J31" i="15"/>
  <c r="J39" i="15"/>
  <c r="I285" i="15"/>
  <c r="G364" i="15"/>
  <c r="G365" i="15"/>
  <c r="J416" i="15"/>
  <c r="J456" i="15"/>
  <c r="J460" i="15"/>
  <c r="J466" i="15"/>
  <c r="J468" i="15"/>
  <c r="J476" i="15"/>
  <c r="J478" i="15"/>
  <c r="J494" i="15"/>
  <c r="J496" i="15"/>
  <c r="H17" i="15"/>
  <c r="H19" i="15"/>
  <c r="G83" i="15"/>
  <c r="G87" i="15"/>
  <c r="K87" i="15" s="1"/>
  <c r="G91" i="15"/>
  <c r="G96" i="15"/>
  <c r="G97" i="15"/>
  <c r="G102" i="15"/>
  <c r="J121" i="15"/>
  <c r="I137" i="15"/>
  <c r="I139" i="15"/>
  <c r="I152" i="15"/>
  <c r="I164" i="15"/>
  <c r="I168" i="15"/>
  <c r="I192" i="15"/>
  <c r="H194" i="15"/>
  <c r="H215" i="15"/>
  <c r="H217" i="15"/>
  <c r="H218" i="15"/>
  <c r="G245" i="15"/>
  <c r="K245" i="15" s="1"/>
  <c r="G246" i="15"/>
  <c r="G248" i="15"/>
  <c r="G252" i="15"/>
  <c r="J283" i="15"/>
  <c r="I287" i="15"/>
  <c r="I289" i="15"/>
  <c r="I291" i="15"/>
  <c r="I307" i="15"/>
  <c r="I309" i="15"/>
  <c r="I317" i="15"/>
  <c r="I319" i="15"/>
  <c r="H341" i="15"/>
  <c r="H343" i="15"/>
  <c r="H383" i="15"/>
  <c r="I444" i="15"/>
  <c r="I503" i="15"/>
  <c r="J52" i="15"/>
  <c r="J59" i="15"/>
  <c r="J105" i="15"/>
  <c r="J265" i="15"/>
  <c r="H306" i="15"/>
  <c r="G338" i="15"/>
  <c r="G348" i="15"/>
  <c r="G51" i="15"/>
  <c r="G15" i="15"/>
  <c r="J47" i="15"/>
  <c r="J53" i="15"/>
  <c r="J61" i="15"/>
  <c r="J110" i="15"/>
  <c r="H161" i="15"/>
  <c r="J262" i="15"/>
  <c r="G342" i="15"/>
  <c r="G384" i="15"/>
  <c r="I6" i="15"/>
  <c r="I8" i="15"/>
  <c r="I10" i="15"/>
  <c r="I18" i="15"/>
  <c r="I20" i="15"/>
  <c r="I22" i="15"/>
  <c r="I26" i="15"/>
  <c r="H69" i="15"/>
  <c r="J141" i="15"/>
  <c r="J146" i="15"/>
  <c r="J147" i="15"/>
  <c r="J157" i="15"/>
  <c r="J159" i="15"/>
  <c r="J171" i="15"/>
  <c r="J178" i="15"/>
  <c r="J179" i="15"/>
  <c r="I222" i="15"/>
  <c r="H223" i="15"/>
  <c r="H227" i="15"/>
  <c r="H252" i="15"/>
  <c r="H259" i="15"/>
  <c r="H281" i="15"/>
  <c r="J296" i="15"/>
  <c r="J298" i="15"/>
  <c r="I366" i="15"/>
  <c r="H392" i="15"/>
  <c r="H396" i="15"/>
  <c r="H409" i="15"/>
  <c r="H415" i="15"/>
  <c r="H416" i="15"/>
  <c r="H423" i="15"/>
  <c r="J439" i="15"/>
  <c r="G35" i="15"/>
  <c r="J63" i="15"/>
  <c r="J104" i="15"/>
  <c r="H157" i="15"/>
  <c r="G202" i="15"/>
  <c r="J271" i="15"/>
  <c r="H295" i="15"/>
  <c r="G337" i="15"/>
  <c r="G383" i="15"/>
  <c r="J6" i="15"/>
  <c r="J14" i="15"/>
  <c r="I41" i="15"/>
  <c r="I100" i="15"/>
  <c r="I102" i="15"/>
  <c r="H114" i="15"/>
  <c r="H118" i="15"/>
  <c r="G140" i="15"/>
  <c r="G148" i="15"/>
  <c r="G150" i="15"/>
  <c r="G153" i="15"/>
  <c r="I233" i="15"/>
  <c r="I235" i="15"/>
  <c r="I237" i="15"/>
  <c r="I254" i="15"/>
  <c r="G316" i="15"/>
  <c r="G325" i="15"/>
  <c r="J358" i="15"/>
  <c r="J364" i="15"/>
  <c r="J385" i="15"/>
  <c r="I390" i="15"/>
  <c r="I145" i="15"/>
  <c r="J160" i="15"/>
  <c r="G366" i="15"/>
  <c r="I440" i="15"/>
  <c r="H8" i="15"/>
  <c r="H12" i="15"/>
  <c r="H56" i="15"/>
  <c r="J96" i="15"/>
  <c r="J103" i="15"/>
  <c r="J168" i="15"/>
  <c r="H196" i="15"/>
  <c r="G206" i="15"/>
  <c r="J221" i="15"/>
  <c r="I225" i="15"/>
  <c r="J276" i="15"/>
  <c r="H318" i="15"/>
  <c r="I363" i="15"/>
  <c r="I364" i="15"/>
  <c r="H378" i="15"/>
  <c r="G386" i="15"/>
  <c r="G399" i="15"/>
  <c r="J417" i="15"/>
  <c r="H431" i="15"/>
  <c r="J440" i="15"/>
  <c r="I464" i="15"/>
  <c r="I466" i="15"/>
  <c r="I468" i="15"/>
  <c r="I486" i="15"/>
  <c r="I492" i="15"/>
  <c r="I500" i="15"/>
  <c r="G7" i="15"/>
  <c r="G16" i="15"/>
  <c r="J26" i="15"/>
  <c r="H44" i="15"/>
  <c r="I97" i="15"/>
  <c r="I109" i="15"/>
  <c r="G158" i="15"/>
  <c r="I173" i="15"/>
  <c r="H187" i="15"/>
  <c r="I257" i="15"/>
  <c r="I263" i="15"/>
  <c r="G312" i="15"/>
  <c r="J336" i="15"/>
  <c r="H355" i="15"/>
  <c r="G380" i="15"/>
  <c r="I410" i="15"/>
  <c r="H479" i="15"/>
  <c r="H485" i="15"/>
  <c r="G19" i="15"/>
  <c r="G23" i="15"/>
  <c r="I42" i="15"/>
  <c r="G76" i="15"/>
  <c r="G78" i="15"/>
  <c r="G82" i="15"/>
  <c r="G137" i="15"/>
  <c r="I185" i="15"/>
  <c r="I190" i="15"/>
  <c r="J220" i="15"/>
  <c r="I253" i="15"/>
  <c r="G328" i="15"/>
  <c r="G13" i="15"/>
  <c r="J24" i="15"/>
  <c r="G70" i="15"/>
  <c r="J83" i="15"/>
  <c r="I91" i="15"/>
  <c r="I111" i="15"/>
  <c r="J138" i="15"/>
  <c r="G156" i="15"/>
  <c r="H186" i="15"/>
  <c r="J204" i="15"/>
  <c r="I255" i="15"/>
  <c r="I261" i="15"/>
  <c r="G285" i="15"/>
  <c r="G304" i="15"/>
  <c r="H357" i="15"/>
  <c r="H363" i="15"/>
  <c r="J389" i="15"/>
  <c r="I408" i="15"/>
  <c r="G426" i="15"/>
  <c r="H447" i="15"/>
  <c r="H457" i="15"/>
  <c r="H482" i="15"/>
  <c r="I9" i="15"/>
  <c r="I17" i="15"/>
  <c r="H36" i="15"/>
  <c r="G39" i="15"/>
  <c r="J42" i="15"/>
  <c r="I70" i="15"/>
  <c r="H76" i="15"/>
  <c r="H78" i="15"/>
  <c r="G104" i="15"/>
  <c r="J115" i="15"/>
  <c r="H129" i="15"/>
  <c r="H131" i="15"/>
  <c r="H134" i="15"/>
  <c r="H135" i="15"/>
  <c r="H142" i="15"/>
  <c r="I155" i="15"/>
  <c r="G169" i="15"/>
  <c r="G178" i="15"/>
  <c r="J181" i="15"/>
  <c r="J183" i="15"/>
  <c r="H209" i="15"/>
  <c r="G213" i="15"/>
  <c r="J227" i="15"/>
  <c r="H247" i="15"/>
  <c r="H248" i="15"/>
  <c r="H250" i="15"/>
  <c r="G276" i="15"/>
  <c r="G279" i="15"/>
  <c r="G281" i="15"/>
  <c r="G288" i="15"/>
  <c r="G289" i="15"/>
  <c r="G291" i="15"/>
  <c r="I305" i="15"/>
  <c r="I306" i="15"/>
  <c r="I320" i="15"/>
  <c r="I326" i="15"/>
  <c r="H329" i="15"/>
  <c r="H330" i="15"/>
  <c r="J353" i="15"/>
  <c r="J355" i="15"/>
  <c r="I370" i="15"/>
  <c r="I381" i="15"/>
  <c r="H387" i="15"/>
  <c r="H389" i="15"/>
  <c r="G404" i="15"/>
  <c r="G405" i="15"/>
  <c r="G407" i="15"/>
  <c r="G412" i="15"/>
  <c r="G444" i="15"/>
  <c r="I445" i="15"/>
  <c r="J451" i="15"/>
  <c r="J463" i="15"/>
  <c r="J475" i="15"/>
  <c r="J20" i="15"/>
  <c r="J28" i="15"/>
  <c r="J82" i="15"/>
  <c r="I107" i="15"/>
  <c r="G155" i="15"/>
  <c r="I175" i="15"/>
  <c r="H189" i="15"/>
  <c r="J251" i="15"/>
  <c r="I292" i="15"/>
  <c r="G300" i="15"/>
  <c r="J333" i="15"/>
  <c r="H361" i="15"/>
  <c r="J390" i="15"/>
  <c r="H421" i="15"/>
  <c r="H449" i="15"/>
  <c r="H487" i="15"/>
  <c r="J15" i="15"/>
  <c r="H37" i="15"/>
  <c r="G42" i="15"/>
  <c r="J54" i="15"/>
  <c r="J66" i="15"/>
  <c r="J68" i="15"/>
  <c r="I72" i="15"/>
  <c r="H103" i="15"/>
  <c r="H104" i="15"/>
  <c r="H110" i="15"/>
  <c r="G116" i="15"/>
  <c r="I123" i="15"/>
  <c r="I125" i="15"/>
  <c r="I141" i="15"/>
  <c r="H151" i="15"/>
  <c r="G154" i="15"/>
  <c r="I163" i="15"/>
  <c r="H167" i="15"/>
  <c r="H168" i="15"/>
  <c r="H174" i="15"/>
  <c r="J194" i="15"/>
  <c r="J195" i="15"/>
  <c r="J197" i="15"/>
  <c r="I201" i="15"/>
  <c r="I207" i="15"/>
  <c r="H211" i="15"/>
  <c r="G225" i="15"/>
  <c r="G228" i="15"/>
  <c r="G230" i="15"/>
  <c r="J230" i="15"/>
  <c r="I244" i="15"/>
  <c r="H256" i="15"/>
  <c r="H261" i="15"/>
  <c r="H265" i="15"/>
  <c r="H266" i="15"/>
  <c r="H274" i="15"/>
  <c r="H278" i="15"/>
  <c r="H280" i="15"/>
  <c r="I332" i="15"/>
  <c r="I334" i="15"/>
  <c r="I348" i="15"/>
  <c r="G350" i="15"/>
  <c r="G356" i="15"/>
  <c r="J367" i="15"/>
  <c r="H403" i="15"/>
  <c r="J425" i="15"/>
  <c r="J427" i="15"/>
  <c r="G449" i="15"/>
  <c r="G470" i="15"/>
  <c r="G477" i="15"/>
  <c r="H13" i="15"/>
  <c r="G98" i="15"/>
  <c r="G322" i="15"/>
  <c r="G321" i="15"/>
  <c r="H10" i="15"/>
  <c r="G11" i="15"/>
  <c r="I15" i="15"/>
  <c r="J34" i="15"/>
  <c r="G43" i="15"/>
  <c r="G84" i="15"/>
  <c r="G89" i="15"/>
  <c r="G107" i="15"/>
  <c r="I108" i="15"/>
  <c r="I117" i="15"/>
  <c r="I118" i="15"/>
  <c r="G139" i="15"/>
  <c r="I150" i="15"/>
  <c r="I282" i="15"/>
  <c r="J299" i="15"/>
  <c r="H312" i="15"/>
  <c r="G335" i="15"/>
  <c r="J339" i="15"/>
  <c r="I402" i="15"/>
  <c r="I404" i="15"/>
  <c r="G410" i="15"/>
  <c r="H430" i="15"/>
  <c r="H429" i="15"/>
  <c r="J453" i="15"/>
  <c r="I471" i="15"/>
  <c r="I138" i="15"/>
  <c r="H11" i="15"/>
  <c r="H27" i="15"/>
  <c r="G31" i="15"/>
  <c r="G34" i="15"/>
  <c r="J58" i="15"/>
  <c r="I260" i="15"/>
  <c r="I259" i="15"/>
  <c r="J443" i="15"/>
  <c r="H495" i="15"/>
  <c r="H500" i="15"/>
  <c r="J7" i="15"/>
  <c r="I25" i="15"/>
  <c r="I28" i="15"/>
  <c r="H34" i="15"/>
  <c r="H39" i="15"/>
  <c r="G41" i="15"/>
  <c r="G100" i="15"/>
  <c r="H158" i="15"/>
  <c r="G164" i="15"/>
  <c r="J167" i="15"/>
  <c r="G190" i="15"/>
  <c r="J193" i="15"/>
  <c r="G257" i="15"/>
  <c r="G259" i="15"/>
  <c r="J292" i="15"/>
  <c r="J300" i="15"/>
  <c r="J304" i="15"/>
  <c r="G376" i="15"/>
  <c r="G378" i="15"/>
  <c r="J383" i="15"/>
  <c r="J429" i="15"/>
  <c r="J479" i="15"/>
  <c r="G8" i="15"/>
  <c r="H20" i="15"/>
  <c r="I29" i="15"/>
  <c r="I33" i="15"/>
  <c r="I36" i="15"/>
  <c r="I38" i="15"/>
  <c r="H40" i="15"/>
  <c r="H66" i="15"/>
  <c r="H67" i="15"/>
  <c r="G71" i="15"/>
  <c r="K71" i="15" s="1"/>
  <c r="J74" i="15"/>
  <c r="J78" i="15"/>
  <c r="I92" i="15"/>
  <c r="I96" i="15"/>
  <c r="H132" i="15"/>
  <c r="G134" i="15"/>
  <c r="G138" i="15"/>
  <c r="J196" i="15"/>
  <c r="J215" i="15"/>
  <c r="G236" i="15"/>
  <c r="I246" i="15"/>
  <c r="I249" i="15"/>
  <c r="I250" i="15"/>
  <c r="J275" i="15"/>
  <c r="J319" i="15"/>
  <c r="J318" i="15"/>
  <c r="G352" i="15"/>
  <c r="G353" i="15"/>
  <c r="J354" i="15"/>
  <c r="I391" i="15"/>
  <c r="I393" i="15"/>
  <c r="I395" i="15"/>
  <c r="G406" i="15"/>
  <c r="H453" i="15"/>
  <c r="H454" i="15"/>
  <c r="G266" i="15"/>
  <c r="G265" i="15"/>
  <c r="G313" i="15"/>
  <c r="H26" i="15"/>
  <c r="G36" i="15"/>
  <c r="H43" i="15"/>
  <c r="G143" i="15"/>
  <c r="I171" i="15"/>
  <c r="G280" i="15"/>
  <c r="I433" i="15"/>
  <c r="G505" i="15"/>
  <c r="J29" i="15"/>
  <c r="G37" i="15"/>
  <c r="J38" i="15"/>
  <c r="J90" i="15"/>
  <c r="J128" i="15"/>
  <c r="I160" i="15"/>
  <c r="H364" i="15"/>
  <c r="G55" i="15"/>
  <c r="I64" i="15"/>
  <c r="H83" i="15"/>
  <c r="H105" i="15"/>
  <c r="J117" i="15"/>
  <c r="H124" i="15"/>
  <c r="H125" i="15"/>
  <c r="H143" i="15"/>
  <c r="H159" i="15"/>
  <c r="J169" i="15"/>
  <c r="J188" i="15"/>
  <c r="I197" i="15"/>
  <c r="G203" i="15"/>
  <c r="G205" i="15"/>
  <c r="J228" i="15"/>
  <c r="I230" i="15"/>
  <c r="I251" i="15"/>
  <c r="H258" i="15"/>
  <c r="I277" i="15"/>
  <c r="G284" i="15"/>
  <c r="H291" i="15"/>
  <c r="G317" i="15"/>
  <c r="J320" i="15"/>
  <c r="I329" i="15"/>
  <c r="H335" i="15"/>
  <c r="H351" i="15"/>
  <c r="H365" i="15"/>
  <c r="H367" i="15"/>
  <c r="H373" i="15"/>
  <c r="H386" i="15"/>
  <c r="J393" i="15"/>
  <c r="H397" i="15"/>
  <c r="H410" i="15"/>
  <c r="J413" i="15"/>
  <c r="G425" i="15"/>
  <c r="J430" i="15"/>
  <c r="J432" i="15"/>
  <c r="I436" i="15"/>
  <c r="H461" i="15"/>
  <c r="G468" i="15"/>
  <c r="J469" i="15"/>
  <c r="H48" i="15"/>
  <c r="G60" i="15"/>
  <c r="G62" i="15"/>
  <c r="G63" i="15"/>
  <c r="H72" i="15"/>
  <c r="G90" i="15"/>
  <c r="J97" i="15"/>
  <c r="H99" i="15"/>
  <c r="H109" i="15"/>
  <c r="G115" i="15"/>
  <c r="J129" i="15"/>
  <c r="I131" i="15"/>
  <c r="I140" i="15"/>
  <c r="J152" i="15"/>
  <c r="H153" i="15"/>
  <c r="I174" i="15"/>
  <c r="H178" i="15"/>
  <c r="G181" i="15"/>
  <c r="H191" i="15"/>
  <c r="H198" i="15"/>
  <c r="I211" i="15"/>
  <c r="G215" i="15"/>
  <c r="G217" i="15"/>
  <c r="G223" i="15"/>
  <c r="J223" i="15"/>
  <c r="H241" i="15"/>
  <c r="J246" i="15"/>
  <c r="G271" i="15"/>
  <c r="H284" i="15"/>
  <c r="G292" i="15"/>
  <c r="I293" i="15"/>
  <c r="I295" i="15"/>
  <c r="J308" i="15"/>
  <c r="G318" i="15"/>
  <c r="I328" i="15"/>
  <c r="H334" i="15"/>
  <c r="J397" i="15"/>
  <c r="G400" i="15"/>
  <c r="G402" i="15"/>
  <c r="G428" i="15"/>
  <c r="J433" i="15"/>
  <c r="H439" i="15"/>
  <c r="G443" i="15"/>
  <c r="H450" i="15"/>
  <c r="G452" i="15"/>
  <c r="G463" i="15"/>
  <c r="J481" i="15"/>
  <c r="H503" i="15"/>
  <c r="J46" i="15"/>
  <c r="I86" i="15"/>
  <c r="I88" i="15"/>
  <c r="G119" i="15"/>
  <c r="I122" i="15"/>
  <c r="G131" i="15"/>
  <c r="H139" i="15"/>
  <c r="H148" i="15"/>
  <c r="J163" i="15"/>
  <c r="H165" i="15"/>
  <c r="G173" i="15"/>
  <c r="I176" i="15"/>
  <c r="I178" i="15"/>
  <c r="H182" i="15"/>
  <c r="I191" i="15"/>
  <c r="G210" i="15"/>
  <c r="J211" i="15"/>
  <c r="G220" i="15"/>
  <c r="J233" i="15"/>
  <c r="I239" i="15"/>
  <c r="G250" i="15"/>
  <c r="H271" i="15"/>
  <c r="I286" i="15"/>
  <c r="H292" i="15"/>
  <c r="J297" i="15"/>
  <c r="H304" i="15"/>
  <c r="H305" i="15"/>
  <c r="H316" i="15"/>
  <c r="J321" i="15"/>
  <c r="H323" i="15"/>
  <c r="J345" i="15"/>
  <c r="J347" i="15"/>
  <c r="J361" i="15"/>
  <c r="I369" i="15"/>
  <c r="I373" i="15"/>
  <c r="I376" i="15"/>
  <c r="I389" i="15"/>
  <c r="J405" i="15"/>
  <c r="I409" i="15"/>
  <c r="J418" i="15"/>
  <c r="G432" i="15"/>
  <c r="J449" i="15"/>
  <c r="J459" i="15"/>
  <c r="I462" i="15"/>
  <c r="I472" i="15"/>
  <c r="I474" i="15"/>
  <c r="G480" i="15"/>
  <c r="G482" i="15"/>
  <c r="J487" i="15"/>
  <c r="J493" i="15"/>
  <c r="G45" i="15"/>
  <c r="J55" i="15"/>
  <c r="I56" i="15"/>
  <c r="I58" i="15"/>
  <c r="I77" i="15"/>
  <c r="J88" i="15"/>
  <c r="H94" i="15"/>
  <c r="H96" i="15"/>
  <c r="J102" i="15"/>
  <c r="J108" i="15"/>
  <c r="I113" i="15"/>
  <c r="I116" i="15"/>
  <c r="H121" i="15"/>
  <c r="J124" i="15"/>
  <c r="J126" i="15"/>
  <c r="J137" i="15"/>
  <c r="I146" i="15"/>
  <c r="H150" i="15"/>
  <c r="I167" i="15"/>
  <c r="H169" i="15"/>
  <c r="H171" i="15"/>
  <c r="G175" i="15"/>
  <c r="J176" i="15"/>
  <c r="H188" i="15"/>
  <c r="I193" i="15"/>
  <c r="I195" i="15"/>
  <c r="I206" i="15"/>
  <c r="I215" i="15"/>
  <c r="H219" i="15"/>
  <c r="J238" i="15"/>
  <c r="G253" i="15"/>
  <c r="J254" i="15"/>
  <c r="J257" i="15"/>
  <c r="G260" i="15"/>
  <c r="I270" i="15"/>
  <c r="I271" i="15"/>
  <c r="J280" i="15"/>
  <c r="J290" i="15"/>
  <c r="G296" i="15"/>
  <c r="I301" i="15"/>
  <c r="I303" i="15"/>
  <c r="I308" i="15"/>
  <c r="H320" i="15"/>
  <c r="G329" i="15"/>
  <c r="G331" i="15"/>
  <c r="J334" i="15"/>
  <c r="I340" i="15"/>
  <c r="G346" i="15"/>
  <c r="I354" i="15"/>
  <c r="I357" i="15"/>
  <c r="G360" i="15"/>
  <c r="J369" i="15"/>
  <c r="J370" i="15"/>
  <c r="J376" i="15"/>
  <c r="J388" i="15"/>
  <c r="H391" i="15"/>
  <c r="H395" i="15"/>
  <c r="J396" i="15"/>
  <c r="I400" i="15"/>
  <c r="J411" i="15"/>
  <c r="G417" i="15"/>
  <c r="I441" i="15"/>
  <c r="G448" i="15"/>
  <c r="J472" i="15"/>
  <c r="J474" i="15"/>
  <c r="I476" i="15"/>
  <c r="G493" i="15"/>
  <c r="J505" i="15"/>
  <c r="I27" i="15"/>
  <c r="H233" i="15"/>
  <c r="H232" i="15"/>
  <c r="I279" i="15"/>
  <c r="I278" i="15"/>
  <c r="I367" i="15"/>
  <c r="I368" i="15"/>
  <c r="J488" i="15"/>
  <c r="J489" i="15"/>
  <c r="J490" i="15"/>
  <c r="J491" i="15"/>
  <c r="G128" i="15"/>
  <c r="G129" i="15"/>
  <c r="I7" i="15"/>
  <c r="I23" i="15"/>
  <c r="I39" i="15"/>
  <c r="G46" i="15"/>
  <c r="G47" i="15"/>
  <c r="I54" i="15"/>
  <c r="H59" i="15"/>
  <c r="H92" i="15"/>
  <c r="J95" i="15"/>
  <c r="H119" i="15"/>
  <c r="J125" i="15"/>
  <c r="J130" i="15"/>
  <c r="J131" i="15"/>
  <c r="J139" i="15"/>
  <c r="G146" i="15"/>
  <c r="G147" i="15"/>
  <c r="I147" i="15"/>
  <c r="I242" i="15"/>
  <c r="I243" i="15"/>
  <c r="G345" i="15"/>
  <c r="G344" i="15"/>
  <c r="G347" i="15"/>
  <c r="G433" i="15"/>
  <c r="G14" i="15"/>
  <c r="J18" i="15"/>
  <c r="G26" i="15"/>
  <c r="J27" i="15"/>
  <c r="G32" i="15"/>
  <c r="J36" i="15"/>
  <c r="G72" i="15"/>
  <c r="G105" i="15"/>
  <c r="G118" i="15"/>
  <c r="I124" i="15"/>
  <c r="G141" i="15"/>
  <c r="H147" i="15"/>
  <c r="I172" i="15"/>
  <c r="I238" i="15"/>
  <c r="J305" i="15"/>
  <c r="J306" i="15"/>
  <c r="J408" i="15"/>
  <c r="J409" i="15"/>
  <c r="J415" i="15"/>
  <c r="I133" i="15"/>
  <c r="G204" i="15"/>
  <c r="H301" i="15"/>
  <c r="H300" i="15"/>
  <c r="H370" i="15"/>
  <c r="H369" i="15"/>
  <c r="I5" i="15"/>
  <c r="H21" i="15"/>
  <c r="H60" i="15"/>
  <c r="H133" i="15"/>
  <c r="I315" i="15"/>
  <c r="J335" i="15"/>
  <c r="G359" i="15"/>
  <c r="G358" i="15"/>
  <c r="I361" i="15"/>
  <c r="H448" i="15"/>
  <c r="H498" i="15"/>
  <c r="H497" i="15"/>
  <c r="J5" i="15"/>
  <c r="AA5" i="15" s="1"/>
  <c r="J11" i="15"/>
  <c r="I13" i="15"/>
  <c r="H16" i="15"/>
  <c r="I19" i="15"/>
  <c r="I21" i="15"/>
  <c r="G25" i="15"/>
  <c r="I40" i="15"/>
  <c r="I45" i="15"/>
  <c r="I48" i="15"/>
  <c r="H53" i="15"/>
  <c r="I69" i="15"/>
  <c r="J79" i="15"/>
  <c r="H81" i="15"/>
  <c r="I90" i="15"/>
  <c r="I101" i="15"/>
  <c r="I110" i="15"/>
  <c r="H112" i="15"/>
  <c r="G114" i="15"/>
  <c r="G136" i="15"/>
  <c r="J148" i="15"/>
  <c r="J151" i="15"/>
  <c r="H163" i="15"/>
  <c r="H176" i="15"/>
  <c r="H175" i="15"/>
  <c r="I184" i="15"/>
  <c r="G188" i="15"/>
  <c r="G214" i="15"/>
  <c r="G233" i="15"/>
  <c r="K233" i="15" s="1"/>
  <c r="J234" i="15"/>
  <c r="J236" i="15"/>
  <c r="H249" i="15"/>
  <c r="I269" i="15"/>
  <c r="J291" i="15"/>
  <c r="I310" i="15"/>
  <c r="J326" i="15"/>
  <c r="J327" i="15"/>
  <c r="G363" i="15"/>
  <c r="G382" i="15"/>
  <c r="J446" i="15"/>
  <c r="J445" i="15"/>
  <c r="J484" i="15"/>
  <c r="J483" i="15"/>
  <c r="I214" i="15"/>
  <c r="I213" i="15"/>
  <c r="H22" i="15"/>
  <c r="G48" i="15"/>
  <c r="H120" i="15"/>
  <c r="G125" i="15"/>
  <c r="G126" i="15"/>
  <c r="H141" i="15"/>
  <c r="J189" i="15"/>
  <c r="G330" i="15"/>
  <c r="G6" i="15"/>
  <c r="G12" i="15"/>
  <c r="J13" i="15"/>
  <c r="I16" i="15"/>
  <c r="J21" i="15"/>
  <c r="G24" i="15"/>
  <c r="J25" i="15"/>
  <c r="G27" i="15"/>
  <c r="G33" i="15"/>
  <c r="J41" i="15"/>
  <c r="J44" i="15"/>
  <c r="J45" i="15"/>
  <c r="J50" i="15"/>
  <c r="G54" i="15"/>
  <c r="J62" i="15"/>
  <c r="H64" i="15"/>
  <c r="J69" i="15"/>
  <c r="G75" i="15"/>
  <c r="J99" i="15"/>
  <c r="J101" i="15"/>
  <c r="H106" i="15"/>
  <c r="G111" i="15"/>
  <c r="J123" i="15"/>
  <c r="J145" i="15"/>
  <c r="I158" i="15"/>
  <c r="H166" i="15"/>
  <c r="H177" i="15"/>
  <c r="G201" i="15"/>
  <c r="I212" i="15"/>
  <c r="H239" i="15"/>
  <c r="H238" i="15"/>
  <c r="I252" i="15"/>
  <c r="H263" i="15"/>
  <c r="G290" i="15"/>
  <c r="G307" i="15"/>
  <c r="H356" i="15"/>
  <c r="I360" i="15"/>
  <c r="G371" i="15"/>
  <c r="G370" i="15"/>
  <c r="J371" i="15"/>
  <c r="J374" i="15"/>
  <c r="J375" i="15"/>
  <c r="I434" i="15"/>
  <c r="H440" i="15"/>
  <c r="H441" i="15"/>
  <c r="H476" i="15"/>
  <c r="H477" i="15"/>
  <c r="G485" i="15"/>
  <c r="K485" i="15" s="1"/>
  <c r="H228" i="15"/>
  <c r="J401" i="15"/>
  <c r="J402" i="15"/>
  <c r="H25" i="15"/>
  <c r="I34" i="15"/>
  <c r="H5" i="15"/>
  <c r="J10" i="15"/>
  <c r="H24" i="15"/>
  <c r="J30" i="15"/>
  <c r="I55" i="15"/>
  <c r="I57" i="15"/>
  <c r="H75" i="15"/>
  <c r="J80" i="15"/>
  <c r="G86" i="15"/>
  <c r="H87" i="15"/>
  <c r="I89" i="15"/>
  <c r="J109" i="15"/>
  <c r="H127" i="15"/>
  <c r="I130" i="15"/>
  <c r="I132" i="15"/>
  <c r="H144" i="15"/>
  <c r="H145" i="15"/>
  <c r="G149" i="15"/>
  <c r="G174" i="15"/>
  <c r="K174" i="15" s="1"/>
  <c r="J175" i="15"/>
  <c r="G192" i="15"/>
  <c r="H195" i="15"/>
  <c r="I226" i="15"/>
  <c r="I236" i="15"/>
  <c r="J245" i="15"/>
  <c r="J247" i="15"/>
  <c r="I290" i="15"/>
  <c r="G351" i="15"/>
  <c r="I355" i="15"/>
  <c r="H379" i="15"/>
  <c r="H388" i="15"/>
  <c r="H411" i="15"/>
  <c r="J431" i="15"/>
  <c r="J462" i="15"/>
  <c r="J461" i="15"/>
  <c r="J81" i="15"/>
  <c r="I84" i="15"/>
  <c r="J89" i="15"/>
  <c r="I95" i="15"/>
  <c r="G113" i="15"/>
  <c r="H113" i="15"/>
  <c r="H116" i="15"/>
  <c r="I120" i="15"/>
  <c r="G122" i="15"/>
  <c r="I127" i="15"/>
  <c r="J133" i="15"/>
  <c r="I148" i="15"/>
  <c r="I151" i="15"/>
  <c r="J155" i="15"/>
  <c r="I166" i="15"/>
  <c r="H181" i="15"/>
  <c r="J182" i="15"/>
  <c r="J207" i="15"/>
  <c r="J212" i="15"/>
  <c r="J218" i="15"/>
  <c r="H257" i="15"/>
  <c r="H264" i="15"/>
  <c r="J279" i="15"/>
  <c r="G293" i="15"/>
  <c r="I384" i="15"/>
  <c r="I387" i="15"/>
  <c r="I388" i="15"/>
  <c r="G420" i="15"/>
  <c r="G455" i="15"/>
  <c r="G456" i="15"/>
  <c r="H458" i="15"/>
  <c r="G460" i="15"/>
  <c r="H464" i="15"/>
  <c r="H463" i="15"/>
  <c r="I66" i="15"/>
  <c r="J71" i="15"/>
  <c r="I73" i="15"/>
  <c r="G79" i="15"/>
  <c r="I83" i="15"/>
  <c r="I85" i="15"/>
  <c r="H90" i="15"/>
  <c r="G93" i="15"/>
  <c r="I104" i="15"/>
  <c r="G112" i="15"/>
  <c r="H117" i="15"/>
  <c r="J118" i="15"/>
  <c r="H128" i="15"/>
  <c r="I134" i="15"/>
  <c r="J150" i="15"/>
  <c r="I159" i="15"/>
  <c r="J165" i="15"/>
  <c r="I187" i="15"/>
  <c r="I194" i="15"/>
  <c r="H205" i="15"/>
  <c r="H210" i="15"/>
  <c r="H216" i="15"/>
  <c r="G224" i="15"/>
  <c r="J239" i="15"/>
  <c r="J261" i="15"/>
  <c r="H268" i="15"/>
  <c r="J281" i="15"/>
  <c r="G299" i="15"/>
  <c r="G334" i="15"/>
  <c r="H342" i="15"/>
  <c r="I344" i="15"/>
  <c r="H371" i="15"/>
  <c r="J378" i="15"/>
  <c r="J391" i="15"/>
  <c r="G397" i="15"/>
  <c r="G398" i="15"/>
  <c r="I405" i="15"/>
  <c r="H417" i="15"/>
  <c r="J422" i="15"/>
  <c r="I437" i="15"/>
  <c r="J70" i="15"/>
  <c r="J77" i="15"/>
  <c r="H79" i="15"/>
  <c r="J87" i="15"/>
  <c r="J91" i="15"/>
  <c r="H100" i="15"/>
  <c r="G103" i="15"/>
  <c r="G106" i="15"/>
  <c r="H138" i="15"/>
  <c r="J140" i="15"/>
  <c r="G142" i="15"/>
  <c r="I157" i="15"/>
  <c r="I165" i="15"/>
  <c r="G171" i="15"/>
  <c r="J180" i="15"/>
  <c r="G182" i="15"/>
  <c r="G186" i="15"/>
  <c r="G197" i="15"/>
  <c r="J208" i="15"/>
  <c r="I210" i="15"/>
  <c r="H225" i="15"/>
  <c r="G226" i="15"/>
  <c r="I229" i="15"/>
  <c r="G231" i="15"/>
  <c r="J232" i="15"/>
  <c r="H234" i="15"/>
  <c r="G240" i="15"/>
  <c r="J243" i="15"/>
  <c r="H245" i="15"/>
  <c r="J250" i="15"/>
  <c r="J258" i="15"/>
  <c r="H277" i="15"/>
  <c r="I283" i="15"/>
  <c r="I284" i="15"/>
  <c r="G301" i="15"/>
  <c r="G303" i="15"/>
  <c r="I321" i="15"/>
  <c r="I341" i="15"/>
  <c r="G343" i="15"/>
  <c r="H350" i="15"/>
  <c r="H349" i="15"/>
  <c r="G354" i="15"/>
  <c r="G361" i="15"/>
  <c r="J363" i="15"/>
  <c r="J362" i="15"/>
  <c r="G411" i="15"/>
  <c r="J412" i="15"/>
  <c r="G427" i="15"/>
  <c r="I442" i="15"/>
  <c r="I453" i="15"/>
  <c r="I452" i="15"/>
  <c r="I481" i="15"/>
  <c r="G495" i="15"/>
  <c r="G494" i="15"/>
  <c r="G496" i="15"/>
  <c r="J500" i="15"/>
  <c r="J499" i="15"/>
  <c r="H155" i="15"/>
  <c r="G166" i="15"/>
  <c r="G172" i="15"/>
  <c r="H197" i="15"/>
  <c r="H212" i="15"/>
  <c r="J216" i="15"/>
  <c r="H220" i="15"/>
  <c r="H226" i="15"/>
  <c r="I234" i="15"/>
  <c r="H240" i="15"/>
  <c r="H242" i="15"/>
  <c r="I245" i="15"/>
  <c r="J252" i="15"/>
  <c r="H260" i="15"/>
  <c r="J268" i="15"/>
  <c r="G272" i="15"/>
  <c r="H279" i="15"/>
  <c r="H282" i="15"/>
  <c r="G306" i="15"/>
  <c r="G305" i="15"/>
  <c r="H336" i="15"/>
  <c r="J346" i="15"/>
  <c r="G395" i="15"/>
  <c r="G396" i="15"/>
  <c r="H405" i="15"/>
  <c r="H404" i="15"/>
  <c r="H426" i="15"/>
  <c r="J464" i="15"/>
  <c r="I490" i="15"/>
  <c r="I247" i="15"/>
  <c r="H293" i="15"/>
  <c r="I294" i="15"/>
  <c r="H296" i="15"/>
  <c r="H309" i="15"/>
  <c r="H319" i="15"/>
  <c r="G323" i="15"/>
  <c r="J332" i="15"/>
  <c r="G336" i="15"/>
  <c r="H340" i="15"/>
  <c r="H344" i="15"/>
  <c r="G349" i="15"/>
  <c r="I356" i="15"/>
  <c r="I358" i="15"/>
  <c r="J372" i="15"/>
  <c r="I378" i="15"/>
  <c r="H381" i="15"/>
  <c r="I392" i="15"/>
  <c r="J398" i="15"/>
  <c r="H400" i="15"/>
  <c r="J410" i="15"/>
  <c r="G439" i="15"/>
  <c r="J441" i="15"/>
  <c r="H452" i="15"/>
  <c r="I461" i="15"/>
  <c r="J477" i="15"/>
  <c r="H481" i="15"/>
  <c r="J486" i="15"/>
  <c r="H490" i="15"/>
  <c r="I495" i="15"/>
  <c r="J495" i="15"/>
  <c r="J497" i="15"/>
  <c r="H501" i="15"/>
  <c r="H253" i="15"/>
  <c r="I262" i="15"/>
  <c r="I266" i="15"/>
  <c r="J274" i="15"/>
  <c r="H288" i="15"/>
  <c r="J293" i="15"/>
  <c r="I311" i="15"/>
  <c r="J314" i="15"/>
  <c r="I316" i="15"/>
  <c r="J325" i="15"/>
  <c r="J329" i="15"/>
  <c r="I350" i="15"/>
  <c r="J350" i="15"/>
  <c r="H358" i="15"/>
  <c r="G368" i="15"/>
  <c r="G381" i="15"/>
  <c r="J381" i="15"/>
  <c r="J382" i="15"/>
  <c r="J386" i="15"/>
  <c r="G390" i="15"/>
  <c r="H406" i="15"/>
  <c r="G408" i="15"/>
  <c r="I422" i="15"/>
  <c r="G424" i="15"/>
  <c r="I425" i="15"/>
  <c r="J435" i="15"/>
  <c r="J438" i="15"/>
  <c r="G442" i="15"/>
  <c r="I457" i="15"/>
  <c r="I460" i="15"/>
  <c r="I463" i="15"/>
  <c r="H467" i="15"/>
  <c r="I473" i="15"/>
  <c r="H475" i="15"/>
  <c r="G479" i="15"/>
  <c r="I482" i="15"/>
  <c r="G498" i="15"/>
  <c r="J259" i="15"/>
  <c r="J267" i="15"/>
  <c r="H270" i="15"/>
  <c r="G274" i="15"/>
  <c r="G275" i="15"/>
  <c r="J286" i="15"/>
  <c r="H290" i="15"/>
  <c r="J311" i="15"/>
  <c r="H313" i="15"/>
  <c r="I318" i="15"/>
  <c r="G324" i="15"/>
  <c r="G326" i="15"/>
  <c r="I333" i="15"/>
  <c r="H339" i="15"/>
  <c r="I342" i="15"/>
  <c r="H345" i="15"/>
  <c r="G362" i="15"/>
  <c r="H368" i="15"/>
  <c r="H372" i="15"/>
  <c r="H380" i="15"/>
  <c r="G393" i="15"/>
  <c r="I397" i="15"/>
  <c r="G421" i="15"/>
  <c r="J426" i="15"/>
  <c r="J428" i="15"/>
  <c r="I435" i="15"/>
  <c r="G436" i="15"/>
  <c r="H442" i="15"/>
  <c r="J450" i="15"/>
  <c r="I454" i="15"/>
  <c r="G461" i="15"/>
  <c r="H480" i="15"/>
  <c r="I484" i="15"/>
  <c r="I487" i="15"/>
  <c r="G488" i="15"/>
  <c r="J492" i="15"/>
  <c r="H493" i="15"/>
  <c r="I494" i="15"/>
  <c r="I497" i="15"/>
  <c r="G501" i="15"/>
  <c r="J503" i="15"/>
  <c r="G251" i="15"/>
  <c r="H262" i="15"/>
  <c r="G267" i="15"/>
  <c r="G278" i="15"/>
  <c r="I280" i="15"/>
  <c r="J302" i="15"/>
  <c r="I314" i="15"/>
  <c r="H321" i="15"/>
  <c r="H324" i="15"/>
  <c r="H328" i="15"/>
  <c r="J331" i="15"/>
  <c r="I337" i="15"/>
  <c r="H352" i="15"/>
  <c r="H353" i="15"/>
  <c r="J357" i="15"/>
  <c r="H359" i="15"/>
  <c r="H362" i="15"/>
  <c r="I372" i="15"/>
  <c r="H374" i="15"/>
  <c r="I377" i="15"/>
  <c r="G387" i="15"/>
  <c r="J406" i="15"/>
  <c r="H412" i="15"/>
  <c r="I413" i="15"/>
  <c r="G418" i="15"/>
  <c r="J419" i="15"/>
  <c r="H422" i="15"/>
  <c r="I430" i="15"/>
  <c r="I443" i="15"/>
  <c r="I448" i="15"/>
  <c r="J455" i="15"/>
  <c r="G464" i="15"/>
  <c r="G466" i="15"/>
  <c r="J467" i="15"/>
  <c r="J470" i="15"/>
  <c r="G474" i="15"/>
  <c r="G490" i="15"/>
  <c r="I493" i="15"/>
  <c r="I498" i="15"/>
  <c r="I30" i="15"/>
  <c r="H57" i="15"/>
  <c r="H58" i="15"/>
  <c r="J75" i="15"/>
  <c r="I128" i="15"/>
  <c r="I129" i="15"/>
  <c r="I161" i="15"/>
  <c r="I162" i="15"/>
  <c r="J185" i="15"/>
  <c r="J184" i="15"/>
  <c r="I217" i="15"/>
  <c r="I216" i="15"/>
  <c r="J16" i="15"/>
  <c r="J17" i="15"/>
  <c r="G20" i="15"/>
  <c r="H33" i="15"/>
  <c r="G44" i="15"/>
  <c r="H73" i="15"/>
  <c r="H74" i="15"/>
  <c r="G94" i="15"/>
  <c r="G95" i="15"/>
  <c r="I114" i="15"/>
  <c r="I115" i="15"/>
  <c r="J161" i="15"/>
  <c r="J162" i="15"/>
  <c r="J190" i="15"/>
  <c r="I223" i="15"/>
  <c r="I224" i="15"/>
  <c r="H122" i="15"/>
  <c r="H123" i="15"/>
  <c r="I188" i="15"/>
  <c r="I189" i="15"/>
  <c r="J23" i="15"/>
  <c r="J22" i="15"/>
  <c r="G144" i="15"/>
  <c r="G145" i="15"/>
  <c r="H160" i="15"/>
  <c r="G56" i="15"/>
  <c r="H70" i="15"/>
  <c r="H71" i="15"/>
  <c r="J264" i="15"/>
  <c r="J263" i="15"/>
  <c r="H307" i="15"/>
  <c r="H308" i="15"/>
  <c r="I324" i="15"/>
  <c r="I325" i="15"/>
  <c r="H18" i="15"/>
  <c r="J19" i="15"/>
  <c r="J35" i="15"/>
  <c r="G38" i="15"/>
  <c r="K38" i="15" s="1"/>
  <c r="G40" i="15"/>
  <c r="H41" i="15"/>
  <c r="H42" i="15"/>
  <c r="I43" i="15"/>
  <c r="I44" i="15"/>
  <c r="G61" i="15"/>
  <c r="J98" i="15"/>
  <c r="I105" i="15"/>
  <c r="J113" i="15"/>
  <c r="J114" i="15"/>
  <c r="J149" i="15"/>
  <c r="J153" i="15"/>
  <c r="J154" i="15"/>
  <c r="I169" i="15"/>
  <c r="I170" i="15"/>
  <c r="J191" i="15"/>
  <c r="J192" i="15"/>
  <c r="J206" i="15"/>
  <c r="J205" i="15"/>
  <c r="I231" i="15"/>
  <c r="I232" i="15"/>
  <c r="J240" i="15"/>
  <c r="J241" i="15"/>
  <c r="G9" i="15"/>
  <c r="G10" i="15"/>
  <c r="J92" i="15"/>
  <c r="J93" i="15"/>
  <c r="J143" i="15"/>
  <c r="J142" i="15"/>
  <c r="H180" i="15"/>
  <c r="H179" i="15"/>
  <c r="H9" i="15"/>
  <c r="H14" i="15"/>
  <c r="H15" i="15"/>
  <c r="H54" i="15"/>
  <c r="H55" i="15"/>
  <c r="I74" i="15"/>
  <c r="I82" i="15"/>
  <c r="G163" i="15"/>
  <c r="G162" i="15"/>
  <c r="K162" i="15" s="1"/>
  <c r="I267" i="15"/>
  <c r="I268" i="15"/>
  <c r="J8" i="15"/>
  <c r="J9" i="15"/>
  <c r="I14" i="15"/>
  <c r="H6" i="15"/>
  <c r="H7" i="15"/>
  <c r="G28" i="15"/>
  <c r="G29" i="15"/>
  <c r="J43" i="15"/>
  <c r="H52" i="15"/>
  <c r="I59" i="15"/>
  <c r="I60" i="15"/>
  <c r="J60" i="15"/>
  <c r="G77" i="15"/>
  <c r="I93" i="15"/>
  <c r="I94" i="15"/>
  <c r="H273" i="15"/>
  <c r="H272" i="15"/>
  <c r="G121" i="15"/>
  <c r="G120" i="15"/>
  <c r="I199" i="15"/>
  <c r="I200" i="15"/>
  <c r="J12" i="15"/>
  <c r="H80" i="15"/>
  <c r="G5" i="15"/>
  <c r="I11" i="15"/>
  <c r="I12" i="15"/>
  <c r="G17" i="15"/>
  <c r="G18" i="15"/>
  <c r="H29" i="15"/>
  <c r="H31" i="15"/>
  <c r="H30" i="15"/>
  <c r="I31" i="15"/>
  <c r="J33" i="15"/>
  <c r="J32" i="15"/>
  <c r="H68" i="15"/>
  <c r="I75" i="15"/>
  <c r="I76" i="15"/>
  <c r="J76" i="15"/>
  <c r="J85" i="15"/>
  <c r="J86" i="15"/>
  <c r="G88" i="15"/>
  <c r="G109" i="15"/>
  <c r="G110" i="15"/>
  <c r="J120" i="15"/>
  <c r="J119" i="15"/>
  <c r="G124" i="15"/>
  <c r="G123" i="15"/>
  <c r="I143" i="15"/>
  <c r="I144" i="15"/>
  <c r="G157" i="15"/>
  <c r="I204" i="15"/>
  <c r="I205" i="15"/>
  <c r="G30" i="15"/>
  <c r="I32" i="15"/>
  <c r="I49" i="15"/>
  <c r="J56" i="15"/>
  <c r="J57" i="15"/>
  <c r="G57" i="15"/>
  <c r="G58" i="15"/>
  <c r="I65" i="15"/>
  <c r="J72" i="15"/>
  <c r="J73" i="15"/>
  <c r="G73" i="15"/>
  <c r="G74" i="15"/>
  <c r="H93" i="15"/>
  <c r="I99" i="15"/>
  <c r="I98" i="15"/>
  <c r="G99" i="15"/>
  <c r="J127" i="15"/>
  <c r="I136" i="15"/>
  <c r="I142" i="15"/>
  <c r="H149" i="15"/>
  <c r="I153" i="15"/>
  <c r="I154" i="15"/>
  <c r="G165" i="15"/>
  <c r="J217" i="15"/>
  <c r="H230" i="15"/>
  <c r="H231" i="15"/>
  <c r="H61" i="15"/>
  <c r="H77" i="15"/>
  <c r="G135" i="15"/>
  <c r="G218" i="15"/>
  <c r="G219" i="15"/>
  <c r="G254" i="15"/>
  <c r="G255" i="15"/>
  <c r="J502" i="15"/>
  <c r="J501" i="15"/>
  <c r="I46" i="15"/>
  <c r="J48" i="15"/>
  <c r="J49" i="15"/>
  <c r="G49" i="15"/>
  <c r="G50" i="15"/>
  <c r="I62" i="15"/>
  <c r="J64" i="15"/>
  <c r="J65" i="15"/>
  <c r="G65" i="15"/>
  <c r="G66" i="15"/>
  <c r="K66" i="15" s="1"/>
  <c r="I78" i="15"/>
  <c r="H91" i="15"/>
  <c r="H101" i="15"/>
  <c r="H102" i="15"/>
  <c r="I106" i="15"/>
  <c r="H107" i="15"/>
  <c r="J134" i="15"/>
  <c r="G170" i="15"/>
  <c r="J174" i="15"/>
  <c r="J173" i="15"/>
  <c r="H201" i="15"/>
  <c r="H200" i="15"/>
  <c r="I208" i="15"/>
  <c r="I209" i="15"/>
  <c r="G222" i="15"/>
  <c r="G243" i="15"/>
  <c r="G244" i="15"/>
  <c r="G315" i="15"/>
  <c r="G314" i="15"/>
  <c r="H46" i="15"/>
  <c r="H47" i="15"/>
  <c r="H62" i="15"/>
  <c r="H63" i="15"/>
  <c r="G101" i="15"/>
  <c r="H35" i="15"/>
  <c r="J37" i="15"/>
  <c r="H49" i="15"/>
  <c r="I51" i="15"/>
  <c r="I52" i="15"/>
  <c r="H65" i="15"/>
  <c r="I67" i="15"/>
  <c r="I68" i="15"/>
  <c r="J84" i="15"/>
  <c r="H86" i="15"/>
  <c r="H85" i="15"/>
  <c r="J106" i="15"/>
  <c r="J107" i="15"/>
  <c r="G108" i="15"/>
  <c r="I112" i="15"/>
  <c r="I126" i="15"/>
  <c r="I135" i="15"/>
  <c r="H136" i="15"/>
  <c r="H137" i="15"/>
  <c r="J170" i="15"/>
  <c r="J177" i="15"/>
  <c r="H184" i="15"/>
  <c r="H185" i="15"/>
  <c r="G193" i="15"/>
  <c r="G194" i="15"/>
  <c r="H207" i="15"/>
  <c r="H208" i="15"/>
  <c r="G212" i="15"/>
  <c r="G211" i="15"/>
  <c r="I228" i="15"/>
  <c r="I227" i="15"/>
  <c r="H243" i="15"/>
  <c r="H244" i="15"/>
  <c r="I273" i="15"/>
  <c r="I274" i="15"/>
  <c r="H45" i="15"/>
  <c r="H84" i="15"/>
  <c r="G22" i="15"/>
  <c r="H23" i="15"/>
  <c r="I24" i="15"/>
  <c r="H38" i="15"/>
  <c r="J40" i="15"/>
  <c r="J51" i="15"/>
  <c r="G52" i="15"/>
  <c r="G53" i="15"/>
  <c r="J67" i="15"/>
  <c r="G68" i="15"/>
  <c r="G69" i="15"/>
  <c r="I79" i="15"/>
  <c r="I80" i="15"/>
  <c r="G80" i="15"/>
  <c r="G81" i="15"/>
  <c r="G92" i="15"/>
  <c r="H115" i="15"/>
  <c r="J135" i="15"/>
  <c r="J136" i="15"/>
  <c r="J200" i="15"/>
  <c r="J201" i="15"/>
  <c r="H224" i="15"/>
  <c r="I240" i="15"/>
  <c r="I241" i="15"/>
  <c r="I264" i="15"/>
  <c r="I265" i="15"/>
  <c r="G85" i="15"/>
  <c r="H98" i="15"/>
  <c r="I119" i="15"/>
  <c r="J132" i="15"/>
  <c r="G176" i="15"/>
  <c r="G177" i="15"/>
  <c r="I179" i="15"/>
  <c r="H183" i="15"/>
  <c r="H199" i="15"/>
  <c r="H206" i="15"/>
  <c r="G207" i="15"/>
  <c r="J225" i="15"/>
  <c r="J277" i="15"/>
  <c r="J278" i="15"/>
  <c r="G309" i="15"/>
  <c r="G308" i="15"/>
  <c r="J312" i="15"/>
  <c r="J313" i="15"/>
  <c r="I335" i="15"/>
  <c r="I336" i="15"/>
  <c r="I87" i="15"/>
  <c r="J100" i="15"/>
  <c r="G117" i="15"/>
  <c r="H130" i="15"/>
  <c r="H154" i="15"/>
  <c r="H156" i="15"/>
  <c r="H162" i="15"/>
  <c r="H164" i="15"/>
  <c r="H170" i="15"/>
  <c r="H172" i="15"/>
  <c r="I177" i="15"/>
  <c r="J187" i="15"/>
  <c r="J186" i="15"/>
  <c r="H202" i="15"/>
  <c r="H203" i="15"/>
  <c r="J209" i="15"/>
  <c r="I219" i="15"/>
  <c r="I220" i="15"/>
  <c r="G234" i="15"/>
  <c r="G241" i="15"/>
  <c r="J273" i="15"/>
  <c r="J272" i="15"/>
  <c r="H287" i="15"/>
  <c r="H286" i="15"/>
  <c r="G332" i="15"/>
  <c r="J158" i="15"/>
  <c r="J166" i="15"/>
  <c r="I202" i="15"/>
  <c r="H235" i="15"/>
  <c r="G297" i="15"/>
  <c r="G298" i="15"/>
  <c r="I411" i="15"/>
  <c r="I412" i="15"/>
  <c r="H82" i="15"/>
  <c r="I103" i="15"/>
  <c r="J116" i="15"/>
  <c r="G133" i="15"/>
  <c r="H146" i="15"/>
  <c r="G151" i="15"/>
  <c r="G152" i="15"/>
  <c r="J156" i="15"/>
  <c r="G159" i="15"/>
  <c r="K159" i="15" s="1"/>
  <c r="G160" i="15"/>
  <c r="J164" i="15"/>
  <c r="G167" i="15"/>
  <c r="G168" i="15"/>
  <c r="J172" i="15"/>
  <c r="G179" i="15"/>
  <c r="G180" i="15"/>
  <c r="G198" i="15"/>
  <c r="G199" i="15"/>
  <c r="J203" i="15"/>
  <c r="J202" i="15"/>
  <c r="I203" i="15"/>
  <c r="G237" i="15"/>
  <c r="J294" i="15"/>
  <c r="J295" i="15"/>
  <c r="H297" i="15"/>
  <c r="H298" i="15"/>
  <c r="I181" i="15"/>
  <c r="G184" i="15"/>
  <c r="G200" i="15"/>
  <c r="H204" i="15"/>
  <c r="G208" i="15"/>
  <c r="G209" i="15"/>
  <c r="H214" i="15"/>
  <c r="G227" i="15"/>
  <c r="G229" i="15"/>
  <c r="H236" i="15"/>
  <c r="J244" i="15"/>
  <c r="H246" i="15"/>
  <c r="J255" i="15"/>
  <c r="H294" i="15"/>
  <c r="I312" i="15"/>
  <c r="I313" i="15"/>
  <c r="H333" i="15"/>
  <c r="H332" i="15"/>
  <c r="J365" i="15"/>
  <c r="J366" i="15"/>
  <c r="J224" i="15"/>
  <c r="J235" i="15"/>
  <c r="I296" i="15"/>
  <c r="I300" i="15"/>
  <c r="I299" i="15"/>
  <c r="H325" i="15"/>
  <c r="H326" i="15"/>
  <c r="G374" i="15"/>
  <c r="G375" i="15"/>
  <c r="I421" i="15"/>
  <c r="I420" i="15"/>
  <c r="H173" i="15"/>
  <c r="I196" i="15"/>
  <c r="G232" i="15"/>
  <c r="G249" i="15"/>
  <c r="J266" i="15"/>
  <c r="G268" i="15"/>
  <c r="G269" i="15"/>
  <c r="I302" i="15"/>
  <c r="I323" i="15"/>
  <c r="I322" i="15"/>
  <c r="H190" i="15"/>
  <c r="I198" i="15"/>
  <c r="H213" i="15"/>
  <c r="J219" i="15"/>
  <c r="H221" i="15"/>
  <c r="H222" i="15"/>
  <c r="J249" i="15"/>
  <c r="J248" i="15"/>
  <c r="I218" i="15"/>
  <c r="J231" i="15"/>
  <c r="G247" i="15"/>
  <c r="H254" i="15"/>
  <c r="H255" i="15"/>
  <c r="G256" i="15"/>
  <c r="G262" i="15"/>
  <c r="H267" i="15"/>
  <c r="H276" i="15"/>
  <c r="I281" i="15"/>
  <c r="J301" i="15"/>
  <c r="H303" i="15"/>
  <c r="H302" i="15"/>
  <c r="J338" i="15"/>
  <c r="J337" i="15"/>
  <c r="J351" i="15"/>
  <c r="J352" i="15"/>
  <c r="H375" i="15"/>
  <c r="G277" i="15"/>
  <c r="J287" i="15"/>
  <c r="G294" i="15"/>
  <c r="G295" i="15"/>
  <c r="K295" i="15" s="1"/>
  <c r="I297" i="15"/>
  <c r="J303" i="15"/>
  <c r="G310" i="15"/>
  <c r="G311" i="15"/>
  <c r="I385" i="15"/>
  <c r="I386" i="15"/>
  <c r="H393" i="15"/>
  <c r="H394" i="15"/>
  <c r="J394" i="15"/>
  <c r="J395" i="15"/>
  <c r="J404" i="15"/>
  <c r="J403" i="15"/>
  <c r="H407" i="15"/>
  <c r="H408" i="15"/>
  <c r="I186" i="15"/>
  <c r="J199" i="15"/>
  <c r="G216" i="15"/>
  <c r="H229" i="15"/>
  <c r="J237" i="15"/>
  <c r="J253" i="15"/>
  <c r="J260" i="15"/>
  <c r="G263" i="15"/>
  <c r="G273" i="15"/>
  <c r="G287" i="15"/>
  <c r="K287" i="15" s="1"/>
  <c r="I288" i="15"/>
  <c r="H289" i="15"/>
  <c r="H311" i="15"/>
  <c r="H310" i="15"/>
  <c r="J342" i="15"/>
  <c r="J341" i="15"/>
  <c r="J344" i="15"/>
  <c r="J343" i="15"/>
  <c r="I345" i="15"/>
  <c r="I375" i="15"/>
  <c r="I374" i="15"/>
  <c r="H437" i="15"/>
  <c r="H438" i="15"/>
  <c r="I248" i="15"/>
  <c r="J256" i="15"/>
  <c r="G261" i="15"/>
  <c r="H269" i="15"/>
  <c r="J270" i="15"/>
  <c r="H275" i="15"/>
  <c r="J288" i="15"/>
  <c r="J289" i="15"/>
  <c r="J309" i="15"/>
  <c r="G319" i="15"/>
  <c r="I330" i="15"/>
  <c r="I331" i="15"/>
  <c r="G238" i="15"/>
  <c r="H251" i="15"/>
  <c r="I272" i="15"/>
  <c r="J285" i="15"/>
  <c r="G302" i="15"/>
  <c r="J316" i="15"/>
  <c r="H346" i="15"/>
  <c r="J359" i="15"/>
  <c r="J360" i="15"/>
  <c r="G373" i="15"/>
  <c r="G372" i="15"/>
  <c r="G379" i="15"/>
  <c r="I383" i="15"/>
  <c r="I382" i="15"/>
  <c r="G394" i="15"/>
  <c r="J424" i="15"/>
  <c r="J423" i="15"/>
  <c r="G270" i="15"/>
  <c r="H283" i="15"/>
  <c r="I304" i="15"/>
  <c r="H314" i="15"/>
  <c r="H315" i="15"/>
  <c r="G327" i="15"/>
  <c r="K327" i="15" s="1"/>
  <c r="G339" i="15"/>
  <c r="I399" i="15"/>
  <c r="I398" i="15"/>
  <c r="J399" i="15"/>
  <c r="H419" i="15"/>
  <c r="H420" i="15"/>
  <c r="H337" i="15"/>
  <c r="G369" i="15"/>
  <c r="K369" i="15" s="1"/>
  <c r="H445" i="15"/>
  <c r="H446" i="15"/>
  <c r="I256" i="15"/>
  <c r="J269" i="15"/>
  <c r="G286" i="15"/>
  <c r="H299" i="15"/>
  <c r="I338" i="15"/>
  <c r="I339" i="15"/>
  <c r="G340" i="15"/>
  <c r="J348" i="15"/>
  <c r="J349" i="15"/>
  <c r="J377" i="15"/>
  <c r="I379" i="15"/>
  <c r="H390" i="15"/>
  <c r="G392" i="15"/>
  <c r="G391" i="15"/>
  <c r="K391" i="15" s="1"/>
  <c r="H473" i="15"/>
  <c r="H474" i="15"/>
  <c r="J330" i="15"/>
  <c r="H331" i="15"/>
  <c r="I359" i="15"/>
  <c r="H360" i="15"/>
  <c r="H376" i="15"/>
  <c r="H377" i="15"/>
  <c r="J379" i="15"/>
  <c r="J380" i="15"/>
  <c r="I394" i="15"/>
  <c r="G415" i="15"/>
  <c r="G416" i="15"/>
  <c r="H428" i="15"/>
  <c r="H427" i="15"/>
  <c r="H401" i="15"/>
  <c r="H402" i="15"/>
  <c r="G403" i="15"/>
  <c r="I414" i="15"/>
  <c r="I415" i="15"/>
  <c r="H317" i="15"/>
  <c r="G320" i="15"/>
  <c r="J322" i="15"/>
  <c r="G333" i="15"/>
  <c r="H338" i="15"/>
  <c r="H347" i="15"/>
  <c r="I352" i="15"/>
  <c r="G355" i="15"/>
  <c r="G389" i="15"/>
  <c r="G388" i="15"/>
  <c r="I406" i="15"/>
  <c r="I407" i="15"/>
  <c r="I426" i="15"/>
  <c r="I427" i="15"/>
  <c r="H433" i="15"/>
  <c r="H432" i="15"/>
  <c r="G459" i="15"/>
  <c r="G458" i="15"/>
  <c r="J414" i="15"/>
  <c r="H451" i="15"/>
  <c r="H322" i="15"/>
  <c r="I343" i="15"/>
  <c r="J356" i="15"/>
  <c r="I365" i="15"/>
  <c r="J373" i="15"/>
  <c r="G377" i="15"/>
  <c r="I380" i="15"/>
  <c r="J384" i="15"/>
  <c r="I396" i="15"/>
  <c r="G401" i="15"/>
  <c r="I431" i="15"/>
  <c r="I432" i="15"/>
  <c r="J434" i="15"/>
  <c r="J447" i="15"/>
  <c r="J448" i="15"/>
  <c r="G486" i="15"/>
  <c r="G487" i="15"/>
  <c r="G491" i="15"/>
  <c r="G492" i="15"/>
  <c r="J324" i="15"/>
  <c r="G341" i="15"/>
  <c r="H354" i="15"/>
  <c r="G367" i="15"/>
  <c r="J407" i="15"/>
  <c r="G423" i="15"/>
  <c r="G422" i="15"/>
  <c r="G429" i="15"/>
  <c r="G430" i="15"/>
  <c r="I488" i="15"/>
  <c r="I489" i="15"/>
  <c r="G502" i="15"/>
  <c r="G503" i="15"/>
  <c r="K503" i="15" s="1"/>
  <c r="I371" i="15"/>
  <c r="J392" i="15"/>
  <c r="H413" i="15"/>
  <c r="I327" i="15"/>
  <c r="J340" i="15"/>
  <c r="G357" i="15"/>
  <c r="H366" i="15"/>
  <c r="H382" i="15"/>
  <c r="J387" i="15"/>
  <c r="G409" i="15"/>
  <c r="H414" i="15"/>
  <c r="I423" i="15"/>
  <c r="H434" i="15"/>
  <c r="H435" i="15"/>
  <c r="J368" i="15"/>
  <c r="G385" i="15"/>
  <c r="K385" i="15" s="1"/>
  <c r="H398" i="15"/>
  <c r="G419" i="15"/>
  <c r="G451" i="15"/>
  <c r="G450" i="15"/>
  <c r="I470" i="15"/>
  <c r="I469" i="15"/>
  <c r="J400" i="15"/>
  <c r="I418" i="15"/>
  <c r="H425" i="15"/>
  <c r="G441" i="15"/>
  <c r="G440" i="15"/>
  <c r="G472" i="15"/>
  <c r="G471" i="15"/>
  <c r="G475" i="15"/>
  <c r="H491" i="15"/>
  <c r="H492" i="15"/>
  <c r="I417" i="15"/>
  <c r="J436" i="15"/>
  <c r="J437" i="15"/>
  <c r="I403" i="15"/>
  <c r="H443" i="15"/>
  <c r="H444" i="15"/>
  <c r="G446" i="15"/>
  <c r="G447" i="15"/>
  <c r="G453" i="15"/>
  <c r="G454" i="15"/>
  <c r="J457" i="15"/>
  <c r="J458" i="15"/>
  <c r="I458" i="15"/>
  <c r="H466" i="15"/>
  <c r="H465" i="15"/>
  <c r="I479" i="15"/>
  <c r="I478" i="15"/>
  <c r="H488" i="15"/>
  <c r="H489" i="15"/>
  <c r="J420" i="15"/>
  <c r="I456" i="15"/>
  <c r="I504" i="15"/>
  <c r="I505" i="15"/>
  <c r="H418" i="15"/>
  <c r="J454" i="15"/>
  <c r="G469" i="15"/>
  <c r="K469" i="15" s="1"/>
  <c r="J442" i="15"/>
  <c r="J444" i="15"/>
  <c r="H455" i="15"/>
  <c r="H456" i="15"/>
  <c r="J473" i="15"/>
  <c r="G438" i="15"/>
  <c r="K438" i="15" s="1"/>
  <c r="I455" i="15"/>
  <c r="H459" i="15"/>
  <c r="H484" i="15"/>
  <c r="H483" i="15"/>
  <c r="G445" i="15"/>
  <c r="H468" i="15"/>
  <c r="H470" i="15"/>
  <c r="H471" i="15"/>
  <c r="H486" i="15"/>
  <c r="H504" i="15"/>
  <c r="H505" i="15"/>
  <c r="I439" i="15"/>
  <c r="I449" i="15"/>
  <c r="I450" i="15"/>
  <c r="I465" i="15"/>
  <c r="H499" i="15"/>
  <c r="I447" i="15"/>
  <c r="J452" i="15"/>
  <c r="H460" i="15"/>
  <c r="J465" i="15"/>
  <c r="G467" i="15"/>
  <c r="J471" i="15"/>
  <c r="J485" i="15"/>
  <c r="G465" i="15"/>
  <c r="K465" i="15" s="1"/>
  <c r="G476" i="15"/>
  <c r="I480" i="15"/>
  <c r="G481" i="15"/>
  <c r="K481" i="15" s="1"/>
  <c r="I483" i="15"/>
  <c r="I485" i="15"/>
  <c r="I496" i="15"/>
  <c r="G497" i="15"/>
  <c r="I499" i="15"/>
  <c r="I501" i="15"/>
  <c r="I467" i="15"/>
  <c r="I491" i="15"/>
  <c r="I475" i="15"/>
  <c r="H496" i="15"/>
  <c r="H462" i="15"/>
  <c r="H478" i="15"/>
  <c r="J480" i="15"/>
  <c r="J482" i="15"/>
  <c r="G483" i="15"/>
  <c r="G484" i="15"/>
  <c r="H494" i="15"/>
  <c r="J498" i="15"/>
  <c r="G499" i="15"/>
  <c r="G500" i="15"/>
  <c r="C14" i="14"/>
  <c r="D14" i="14"/>
  <c r="E14" i="14"/>
  <c r="C15" i="14"/>
  <c r="D15" i="14"/>
  <c r="E15" i="14"/>
  <c r="C16" i="14"/>
  <c r="D16" i="14"/>
  <c r="E16" i="14"/>
  <c r="C17" i="14"/>
  <c r="D17" i="14"/>
  <c r="E17" i="14"/>
  <c r="C18" i="14"/>
  <c r="D18" i="14"/>
  <c r="E18" i="14"/>
  <c r="C19" i="14"/>
  <c r="D19" i="14"/>
  <c r="E19" i="14"/>
  <c r="C20" i="14"/>
  <c r="D20" i="14"/>
  <c r="E20" i="14"/>
  <c r="C21" i="14"/>
  <c r="D21" i="14"/>
  <c r="E21" i="14"/>
  <c r="C22" i="14"/>
  <c r="D22" i="14"/>
  <c r="E22" i="14"/>
  <c r="C23" i="14"/>
  <c r="D23" i="14"/>
  <c r="E23" i="14"/>
  <c r="C24" i="14"/>
  <c r="D24" i="14"/>
  <c r="E24" i="14"/>
  <c r="C25" i="14"/>
  <c r="D25" i="14"/>
  <c r="E25" i="14"/>
  <c r="C26" i="14"/>
  <c r="D26" i="14"/>
  <c r="E26" i="14"/>
  <c r="C27" i="14"/>
  <c r="D27" i="14"/>
  <c r="E27" i="14"/>
  <c r="C28" i="14"/>
  <c r="D28" i="14"/>
  <c r="E28" i="14"/>
  <c r="C29" i="14"/>
  <c r="D29" i="14"/>
  <c r="E29" i="14"/>
  <c r="C30" i="14"/>
  <c r="D30" i="14"/>
  <c r="E30" i="14"/>
  <c r="C31" i="14"/>
  <c r="D31" i="14"/>
  <c r="E31" i="14"/>
  <c r="C32" i="14"/>
  <c r="D32" i="14"/>
  <c r="E32" i="14"/>
  <c r="C33" i="14"/>
  <c r="D33" i="14"/>
  <c r="E33" i="14"/>
  <c r="C34" i="14"/>
  <c r="D34" i="14"/>
  <c r="E34" i="14"/>
  <c r="C35" i="14"/>
  <c r="D35" i="14"/>
  <c r="E35" i="14"/>
  <c r="C36" i="14"/>
  <c r="D36" i="14"/>
  <c r="E36" i="14"/>
  <c r="C37" i="14"/>
  <c r="D37" i="14"/>
  <c r="E37" i="14"/>
  <c r="C38" i="14"/>
  <c r="D38" i="14"/>
  <c r="E38" i="14"/>
  <c r="C39" i="14"/>
  <c r="D39" i="14"/>
  <c r="E39" i="14"/>
  <c r="C40" i="14"/>
  <c r="D40" i="14"/>
  <c r="E40" i="14"/>
  <c r="C41" i="14"/>
  <c r="D41" i="14"/>
  <c r="E41" i="14"/>
  <c r="C42" i="14"/>
  <c r="D42" i="14"/>
  <c r="E42" i="14"/>
  <c r="C43" i="14"/>
  <c r="D43" i="14"/>
  <c r="E43" i="14"/>
  <c r="C44" i="14"/>
  <c r="D44" i="14"/>
  <c r="E44" i="14"/>
  <c r="C45" i="14"/>
  <c r="D45" i="14"/>
  <c r="E45" i="14"/>
  <c r="C46" i="14"/>
  <c r="D46" i="14"/>
  <c r="E46" i="14"/>
  <c r="C47" i="14"/>
  <c r="D47" i="14"/>
  <c r="E47" i="14"/>
  <c r="C48" i="14"/>
  <c r="D48" i="14"/>
  <c r="E48" i="14"/>
  <c r="C49" i="14"/>
  <c r="D49" i="14"/>
  <c r="E49" i="14"/>
  <c r="C50" i="14"/>
  <c r="D50" i="14"/>
  <c r="E50" i="14"/>
  <c r="C51" i="14"/>
  <c r="D51" i="14"/>
  <c r="E51" i="14"/>
  <c r="C52" i="14"/>
  <c r="D52" i="14"/>
  <c r="E52" i="14"/>
  <c r="C53" i="14"/>
  <c r="D53" i="14"/>
  <c r="E53" i="14"/>
  <c r="C54" i="14"/>
  <c r="D54" i="14"/>
  <c r="E54" i="14"/>
  <c r="C55" i="14"/>
  <c r="D55" i="14"/>
  <c r="E55" i="14"/>
  <c r="C56" i="14"/>
  <c r="D56" i="14"/>
  <c r="E56" i="14"/>
  <c r="C57" i="14"/>
  <c r="D57" i="14"/>
  <c r="E57" i="14"/>
  <c r="C58" i="14"/>
  <c r="D58" i="14"/>
  <c r="E58" i="14"/>
  <c r="C59" i="14"/>
  <c r="D59" i="14"/>
  <c r="E59" i="14"/>
  <c r="C60" i="14"/>
  <c r="D60" i="14"/>
  <c r="E60" i="14"/>
  <c r="C61" i="14"/>
  <c r="D61" i="14"/>
  <c r="E61" i="14"/>
  <c r="C62" i="14"/>
  <c r="D62" i="14"/>
  <c r="E62" i="14"/>
  <c r="C63" i="14"/>
  <c r="D63" i="14"/>
  <c r="E63" i="14"/>
  <c r="C64" i="14"/>
  <c r="D64" i="14"/>
  <c r="E64" i="14"/>
  <c r="C65" i="14"/>
  <c r="D65" i="14"/>
  <c r="E65" i="14"/>
  <c r="C66" i="14"/>
  <c r="D66" i="14"/>
  <c r="E66" i="14"/>
  <c r="C67" i="14"/>
  <c r="D67" i="14"/>
  <c r="E67" i="14"/>
  <c r="C68" i="14"/>
  <c r="D68" i="14"/>
  <c r="E68" i="14"/>
  <c r="C69" i="14"/>
  <c r="D69" i="14"/>
  <c r="E69" i="14"/>
  <c r="C70" i="14"/>
  <c r="D70" i="14"/>
  <c r="E70" i="14"/>
  <c r="C71" i="14"/>
  <c r="D71" i="14"/>
  <c r="E71" i="14"/>
  <c r="C72" i="14"/>
  <c r="D72" i="14"/>
  <c r="E72" i="14"/>
  <c r="C73" i="14"/>
  <c r="D73" i="14"/>
  <c r="E73" i="14"/>
  <c r="C74" i="14"/>
  <c r="D74" i="14"/>
  <c r="E74" i="14"/>
  <c r="C75" i="14"/>
  <c r="D75" i="14"/>
  <c r="E75" i="14"/>
  <c r="C76" i="14"/>
  <c r="D76" i="14"/>
  <c r="E76" i="14"/>
  <c r="C77" i="14"/>
  <c r="D77" i="14"/>
  <c r="E77" i="14"/>
  <c r="C78" i="14"/>
  <c r="D78" i="14"/>
  <c r="E78" i="14"/>
  <c r="C79" i="14"/>
  <c r="D79" i="14"/>
  <c r="E79" i="14"/>
  <c r="C80" i="14"/>
  <c r="D80" i="14"/>
  <c r="E80" i="14"/>
  <c r="C81" i="14"/>
  <c r="D81" i="14"/>
  <c r="E81" i="14"/>
  <c r="C82" i="14"/>
  <c r="D82" i="14"/>
  <c r="E82" i="14"/>
  <c r="C83" i="14"/>
  <c r="D83" i="14"/>
  <c r="E83" i="14"/>
  <c r="C84" i="14"/>
  <c r="D84" i="14"/>
  <c r="E84" i="14"/>
  <c r="C85" i="14"/>
  <c r="D85" i="14"/>
  <c r="E85" i="14"/>
  <c r="C86" i="14"/>
  <c r="D86" i="14"/>
  <c r="E86" i="14"/>
  <c r="C87" i="14"/>
  <c r="D87" i="14"/>
  <c r="E87" i="14"/>
  <c r="C88" i="14"/>
  <c r="D88" i="14"/>
  <c r="E88" i="14"/>
  <c r="C89" i="14"/>
  <c r="D89" i="14"/>
  <c r="E89" i="14"/>
  <c r="C90" i="14"/>
  <c r="D90" i="14"/>
  <c r="E90" i="14"/>
  <c r="C91" i="14"/>
  <c r="D91" i="14"/>
  <c r="E91" i="14"/>
  <c r="C92" i="14"/>
  <c r="D92" i="14"/>
  <c r="E92" i="14"/>
  <c r="C93" i="14"/>
  <c r="D93" i="14"/>
  <c r="E93" i="14"/>
  <c r="C94" i="14"/>
  <c r="D94" i="14"/>
  <c r="E94" i="14"/>
  <c r="C95" i="14"/>
  <c r="D95" i="14"/>
  <c r="E95" i="14"/>
  <c r="C96" i="14"/>
  <c r="D96" i="14"/>
  <c r="E96" i="14"/>
  <c r="C97" i="14"/>
  <c r="D97" i="14"/>
  <c r="E97" i="14"/>
  <c r="C98" i="14"/>
  <c r="D98" i="14"/>
  <c r="E98" i="14"/>
  <c r="C99" i="14"/>
  <c r="D99" i="14"/>
  <c r="E99" i="14"/>
  <c r="C100" i="14"/>
  <c r="D100" i="14"/>
  <c r="E100" i="14"/>
  <c r="C101" i="14"/>
  <c r="D101" i="14"/>
  <c r="E101" i="14"/>
  <c r="C102" i="14"/>
  <c r="D102" i="14"/>
  <c r="E102" i="14"/>
  <c r="C103" i="14"/>
  <c r="D103" i="14"/>
  <c r="E103" i="14"/>
  <c r="C104" i="14"/>
  <c r="D104" i="14"/>
  <c r="E104" i="14"/>
  <c r="C105" i="14"/>
  <c r="D105" i="14"/>
  <c r="E105" i="14"/>
  <c r="C106" i="14"/>
  <c r="D106" i="14"/>
  <c r="E106" i="14"/>
  <c r="C107" i="14"/>
  <c r="D107" i="14"/>
  <c r="E107" i="14"/>
  <c r="C108" i="14"/>
  <c r="D108" i="14"/>
  <c r="E108" i="14"/>
  <c r="C109" i="14"/>
  <c r="D109" i="14"/>
  <c r="E109" i="14"/>
  <c r="C110" i="14"/>
  <c r="D110" i="14"/>
  <c r="E110" i="14"/>
  <c r="C111" i="14"/>
  <c r="D111" i="14"/>
  <c r="E111" i="14"/>
  <c r="C112" i="14"/>
  <c r="D112" i="14"/>
  <c r="E112" i="14"/>
  <c r="C113" i="14"/>
  <c r="D113" i="14"/>
  <c r="E113" i="14"/>
  <c r="C114" i="14"/>
  <c r="D114" i="14"/>
  <c r="E114" i="14"/>
  <c r="C115" i="14"/>
  <c r="D115" i="14"/>
  <c r="E115" i="14"/>
  <c r="C116" i="14"/>
  <c r="D116" i="14"/>
  <c r="E116" i="14"/>
  <c r="C117" i="14"/>
  <c r="D117" i="14"/>
  <c r="E117" i="14"/>
  <c r="C118" i="14"/>
  <c r="D118" i="14"/>
  <c r="E118" i="14"/>
  <c r="C119" i="14"/>
  <c r="D119" i="14"/>
  <c r="E119" i="14"/>
  <c r="C120" i="14"/>
  <c r="D120" i="14"/>
  <c r="E120" i="14"/>
  <c r="C121" i="14"/>
  <c r="D121" i="14"/>
  <c r="E121" i="14"/>
  <c r="C122" i="14"/>
  <c r="D122" i="14"/>
  <c r="E122" i="14"/>
  <c r="C123" i="14"/>
  <c r="D123" i="14"/>
  <c r="E123" i="14"/>
  <c r="C124" i="14"/>
  <c r="D124" i="14"/>
  <c r="E124" i="14"/>
  <c r="C125" i="14"/>
  <c r="D125" i="14"/>
  <c r="E125" i="14"/>
  <c r="C126" i="14"/>
  <c r="D126" i="14"/>
  <c r="E126" i="14"/>
  <c r="C127" i="14"/>
  <c r="D127" i="14"/>
  <c r="E127" i="14"/>
  <c r="C128" i="14"/>
  <c r="D128" i="14"/>
  <c r="E128" i="14"/>
  <c r="C129" i="14"/>
  <c r="D129" i="14"/>
  <c r="E129" i="14"/>
  <c r="C130" i="14"/>
  <c r="D130" i="14"/>
  <c r="E130" i="14"/>
  <c r="C131" i="14"/>
  <c r="D131" i="14"/>
  <c r="E131" i="14"/>
  <c r="C132" i="14"/>
  <c r="D132" i="14"/>
  <c r="E132" i="14"/>
  <c r="C133" i="14"/>
  <c r="D133" i="14"/>
  <c r="E133" i="14"/>
  <c r="C134" i="14"/>
  <c r="D134" i="14"/>
  <c r="E134" i="14"/>
  <c r="C135" i="14"/>
  <c r="D135" i="14"/>
  <c r="E135" i="14"/>
  <c r="C136" i="14"/>
  <c r="D136" i="14"/>
  <c r="E136" i="14"/>
  <c r="C137" i="14"/>
  <c r="D137" i="14"/>
  <c r="E137" i="14"/>
  <c r="C138" i="14"/>
  <c r="D138" i="14"/>
  <c r="E138" i="14"/>
  <c r="C139" i="14"/>
  <c r="D139" i="14"/>
  <c r="E139" i="14"/>
  <c r="C140" i="14"/>
  <c r="D140" i="14"/>
  <c r="E140" i="14"/>
  <c r="C141" i="14"/>
  <c r="D141" i="14"/>
  <c r="E141" i="14"/>
  <c r="C142" i="14"/>
  <c r="D142" i="14"/>
  <c r="E142" i="14"/>
  <c r="C143" i="14"/>
  <c r="D143" i="14"/>
  <c r="E143" i="14"/>
  <c r="C144" i="14"/>
  <c r="D144" i="14"/>
  <c r="E144" i="14"/>
  <c r="C145" i="14"/>
  <c r="D145" i="14"/>
  <c r="E145" i="14"/>
  <c r="C146" i="14"/>
  <c r="D146" i="14"/>
  <c r="E146" i="14"/>
  <c r="C147" i="14"/>
  <c r="D147" i="14"/>
  <c r="E147" i="14"/>
  <c r="C148" i="14"/>
  <c r="D148" i="14"/>
  <c r="E148" i="14"/>
  <c r="C149" i="14"/>
  <c r="D149" i="14"/>
  <c r="E149" i="14"/>
  <c r="C150" i="14"/>
  <c r="D150" i="14"/>
  <c r="E150" i="14"/>
  <c r="C151" i="14"/>
  <c r="D151" i="14"/>
  <c r="E151" i="14"/>
  <c r="C152" i="14"/>
  <c r="D152" i="14"/>
  <c r="E152" i="14"/>
  <c r="C153" i="14"/>
  <c r="D153" i="14"/>
  <c r="E153" i="14"/>
  <c r="C154" i="14"/>
  <c r="D154" i="14"/>
  <c r="E154" i="14"/>
  <c r="C155" i="14"/>
  <c r="D155" i="14"/>
  <c r="E155" i="14"/>
  <c r="C156" i="14"/>
  <c r="D156" i="14"/>
  <c r="E156" i="14"/>
  <c r="C157" i="14"/>
  <c r="D157" i="14"/>
  <c r="E157" i="14"/>
  <c r="C158" i="14"/>
  <c r="D158" i="14"/>
  <c r="E158" i="14"/>
  <c r="C159" i="14"/>
  <c r="D159" i="14"/>
  <c r="E159" i="14"/>
  <c r="C160" i="14"/>
  <c r="D160" i="14"/>
  <c r="E160" i="14"/>
  <c r="C161" i="14"/>
  <c r="D161" i="14"/>
  <c r="E161" i="14"/>
  <c r="C162" i="14"/>
  <c r="D162" i="14"/>
  <c r="E162" i="14"/>
  <c r="C163" i="14"/>
  <c r="D163" i="14"/>
  <c r="E163" i="14"/>
  <c r="C164" i="14"/>
  <c r="D164" i="14"/>
  <c r="E164" i="14"/>
  <c r="C165" i="14"/>
  <c r="D165" i="14"/>
  <c r="E165" i="14"/>
  <c r="C166" i="14"/>
  <c r="D166" i="14"/>
  <c r="E166" i="14"/>
  <c r="C167" i="14"/>
  <c r="D167" i="14"/>
  <c r="E167" i="14"/>
  <c r="C168" i="14"/>
  <c r="D168" i="14"/>
  <c r="E168" i="14"/>
  <c r="C169" i="14"/>
  <c r="D169" i="14"/>
  <c r="E169" i="14"/>
  <c r="C170" i="14"/>
  <c r="D170" i="14"/>
  <c r="E170" i="14"/>
  <c r="C171" i="14"/>
  <c r="D171" i="14"/>
  <c r="E171" i="14"/>
  <c r="C172" i="14"/>
  <c r="D172" i="14"/>
  <c r="E172" i="14"/>
  <c r="C173" i="14"/>
  <c r="D173" i="14"/>
  <c r="E173" i="14"/>
  <c r="C174" i="14"/>
  <c r="D174" i="14"/>
  <c r="E174" i="14"/>
  <c r="C175" i="14"/>
  <c r="D175" i="14"/>
  <c r="E175" i="14"/>
  <c r="C176" i="14"/>
  <c r="D176" i="14"/>
  <c r="E176" i="14"/>
  <c r="C177" i="14"/>
  <c r="D177" i="14"/>
  <c r="E177" i="14"/>
  <c r="C178" i="14"/>
  <c r="D178" i="14"/>
  <c r="E178" i="14"/>
  <c r="C179" i="14"/>
  <c r="D179" i="14"/>
  <c r="E179" i="14"/>
  <c r="C180" i="14"/>
  <c r="D180" i="14"/>
  <c r="E180" i="14"/>
  <c r="C181" i="14"/>
  <c r="D181" i="14"/>
  <c r="E181" i="14"/>
  <c r="C182" i="14"/>
  <c r="D182" i="14"/>
  <c r="E182" i="14"/>
  <c r="C183" i="14"/>
  <c r="D183" i="14"/>
  <c r="E183" i="14"/>
  <c r="C184" i="14"/>
  <c r="D184" i="14"/>
  <c r="E184" i="14"/>
  <c r="C185" i="14"/>
  <c r="D185" i="14"/>
  <c r="E185" i="14"/>
  <c r="C186" i="14"/>
  <c r="D186" i="14"/>
  <c r="E186" i="14"/>
  <c r="C187" i="14"/>
  <c r="D187" i="14"/>
  <c r="E187" i="14"/>
  <c r="C188" i="14"/>
  <c r="D188" i="14"/>
  <c r="E188" i="14"/>
  <c r="C189" i="14"/>
  <c r="D189" i="14"/>
  <c r="E189" i="14"/>
  <c r="C190" i="14"/>
  <c r="D190" i="14"/>
  <c r="E190" i="14"/>
  <c r="C191" i="14"/>
  <c r="D191" i="14"/>
  <c r="E191" i="14"/>
  <c r="C192" i="14"/>
  <c r="D192" i="14"/>
  <c r="E192" i="14"/>
  <c r="C193" i="14"/>
  <c r="D193" i="14"/>
  <c r="E193" i="14"/>
  <c r="C194" i="14"/>
  <c r="D194" i="14"/>
  <c r="E194" i="14"/>
  <c r="C195" i="14"/>
  <c r="D195" i="14"/>
  <c r="E195" i="14"/>
  <c r="C196" i="14"/>
  <c r="D196" i="14"/>
  <c r="E196" i="14"/>
  <c r="C197" i="14"/>
  <c r="D197" i="14"/>
  <c r="E197" i="14"/>
  <c r="C198" i="14"/>
  <c r="D198" i="14"/>
  <c r="E198" i="14"/>
  <c r="C199" i="14"/>
  <c r="D199" i="14"/>
  <c r="E199" i="14"/>
  <c r="C200" i="14"/>
  <c r="D200" i="14"/>
  <c r="E200" i="14"/>
  <c r="C201" i="14"/>
  <c r="D201" i="14"/>
  <c r="E201" i="14"/>
  <c r="C202" i="14"/>
  <c r="D202" i="14"/>
  <c r="E202" i="14"/>
  <c r="C203" i="14"/>
  <c r="D203" i="14"/>
  <c r="E203" i="14"/>
  <c r="C204" i="14"/>
  <c r="D204" i="14"/>
  <c r="E204" i="14"/>
  <c r="C205" i="14"/>
  <c r="D205" i="14"/>
  <c r="E205" i="14"/>
  <c r="C206" i="14"/>
  <c r="D206" i="14"/>
  <c r="E206" i="14"/>
  <c r="C207" i="14"/>
  <c r="D207" i="14"/>
  <c r="E207" i="14"/>
  <c r="C208" i="14"/>
  <c r="D208" i="14"/>
  <c r="E208" i="14"/>
  <c r="C209" i="14"/>
  <c r="D209" i="14"/>
  <c r="E209" i="14"/>
  <c r="C210" i="14"/>
  <c r="D210" i="14"/>
  <c r="E210" i="14"/>
  <c r="C211" i="14"/>
  <c r="D211" i="14"/>
  <c r="E211" i="14"/>
  <c r="C212" i="14"/>
  <c r="D212" i="14"/>
  <c r="E212" i="14"/>
  <c r="C213" i="14"/>
  <c r="D213" i="14"/>
  <c r="E213" i="14"/>
  <c r="C214" i="14"/>
  <c r="D214" i="14"/>
  <c r="E214" i="14"/>
  <c r="C215" i="14"/>
  <c r="D215" i="14"/>
  <c r="E215" i="14"/>
  <c r="C216" i="14"/>
  <c r="D216" i="14"/>
  <c r="E216" i="14"/>
  <c r="C217" i="14"/>
  <c r="D217" i="14"/>
  <c r="E217" i="14"/>
  <c r="C218" i="14"/>
  <c r="D218" i="14"/>
  <c r="E218" i="14"/>
  <c r="C219" i="14"/>
  <c r="D219" i="14"/>
  <c r="E219" i="14"/>
  <c r="C220" i="14"/>
  <c r="D220" i="14"/>
  <c r="E220" i="14"/>
  <c r="C221" i="14"/>
  <c r="D221" i="14"/>
  <c r="E221" i="14"/>
  <c r="C222" i="14"/>
  <c r="D222" i="14"/>
  <c r="E222" i="14"/>
  <c r="C223" i="14"/>
  <c r="D223" i="14"/>
  <c r="E223" i="14"/>
  <c r="C224" i="14"/>
  <c r="D224" i="14"/>
  <c r="E224" i="14"/>
  <c r="C225" i="14"/>
  <c r="D225" i="14"/>
  <c r="E225" i="14"/>
  <c r="C226" i="14"/>
  <c r="D226" i="14"/>
  <c r="E226" i="14"/>
  <c r="C227" i="14"/>
  <c r="D227" i="14"/>
  <c r="E227" i="14"/>
  <c r="C228" i="14"/>
  <c r="D228" i="14"/>
  <c r="E228" i="14"/>
  <c r="C229" i="14"/>
  <c r="D229" i="14"/>
  <c r="E229" i="14"/>
  <c r="C230" i="14"/>
  <c r="D230" i="14"/>
  <c r="E230" i="14"/>
  <c r="C231" i="14"/>
  <c r="D231" i="14"/>
  <c r="E231" i="14"/>
  <c r="C232" i="14"/>
  <c r="D232" i="14"/>
  <c r="E232" i="14"/>
  <c r="C233" i="14"/>
  <c r="D233" i="14"/>
  <c r="E233" i="14"/>
  <c r="C234" i="14"/>
  <c r="D234" i="14"/>
  <c r="E234" i="14"/>
  <c r="C235" i="14"/>
  <c r="D235" i="14"/>
  <c r="E235" i="14"/>
  <c r="C236" i="14"/>
  <c r="D236" i="14"/>
  <c r="E236" i="14"/>
  <c r="C237" i="14"/>
  <c r="D237" i="14"/>
  <c r="E237" i="14"/>
  <c r="C238" i="14"/>
  <c r="D238" i="14"/>
  <c r="E238" i="14"/>
  <c r="C239" i="14"/>
  <c r="D239" i="14"/>
  <c r="E239" i="14"/>
  <c r="C240" i="14"/>
  <c r="D240" i="14"/>
  <c r="E240" i="14"/>
  <c r="C241" i="14"/>
  <c r="D241" i="14"/>
  <c r="E241" i="14"/>
  <c r="C242" i="14"/>
  <c r="D242" i="14"/>
  <c r="E242" i="14"/>
  <c r="C243" i="14"/>
  <c r="D243" i="14"/>
  <c r="E243" i="14"/>
  <c r="C244" i="14"/>
  <c r="D244" i="14"/>
  <c r="E244" i="14"/>
  <c r="C245" i="14"/>
  <c r="D245" i="14"/>
  <c r="E245" i="14"/>
  <c r="C246" i="14"/>
  <c r="D246" i="14"/>
  <c r="E246" i="14"/>
  <c r="C247" i="14"/>
  <c r="D247" i="14"/>
  <c r="E247" i="14"/>
  <c r="C248" i="14"/>
  <c r="D248" i="14"/>
  <c r="E248" i="14"/>
  <c r="C249" i="14"/>
  <c r="D249" i="14"/>
  <c r="E249" i="14"/>
  <c r="C250" i="14"/>
  <c r="D250" i="14"/>
  <c r="E250" i="14"/>
  <c r="C251" i="14"/>
  <c r="D251" i="14"/>
  <c r="E251" i="14"/>
  <c r="C252" i="14"/>
  <c r="D252" i="14"/>
  <c r="E252" i="14"/>
  <c r="C253" i="14"/>
  <c r="D253" i="14"/>
  <c r="E253" i="14"/>
  <c r="C254" i="14"/>
  <c r="D254" i="14"/>
  <c r="E254" i="14"/>
  <c r="C255" i="14"/>
  <c r="D255" i="14"/>
  <c r="E255" i="14"/>
  <c r="C256" i="14"/>
  <c r="D256" i="14"/>
  <c r="E256" i="14"/>
  <c r="C257" i="14"/>
  <c r="D257" i="14"/>
  <c r="E257" i="14"/>
  <c r="C258" i="14"/>
  <c r="D258" i="14"/>
  <c r="E258" i="14"/>
  <c r="C259" i="14"/>
  <c r="D259" i="14"/>
  <c r="E259" i="14"/>
  <c r="C260" i="14"/>
  <c r="D260" i="14"/>
  <c r="E260" i="14"/>
  <c r="C261" i="14"/>
  <c r="D261" i="14"/>
  <c r="E261" i="14"/>
  <c r="C262" i="14"/>
  <c r="D262" i="14"/>
  <c r="E262" i="14"/>
  <c r="C263" i="14"/>
  <c r="D263" i="14"/>
  <c r="E263" i="14"/>
  <c r="C264" i="14"/>
  <c r="D264" i="14"/>
  <c r="E264" i="14"/>
  <c r="C265" i="14"/>
  <c r="D265" i="14"/>
  <c r="E265" i="14"/>
  <c r="C266" i="14"/>
  <c r="D266" i="14"/>
  <c r="E266" i="14"/>
  <c r="C267" i="14"/>
  <c r="D267" i="14"/>
  <c r="E267" i="14"/>
  <c r="C268" i="14"/>
  <c r="D268" i="14"/>
  <c r="E268" i="14"/>
  <c r="C269" i="14"/>
  <c r="D269" i="14"/>
  <c r="E269" i="14"/>
  <c r="C270" i="14"/>
  <c r="D270" i="14"/>
  <c r="E270" i="14"/>
  <c r="C271" i="14"/>
  <c r="D271" i="14"/>
  <c r="E271" i="14"/>
  <c r="C272" i="14"/>
  <c r="D272" i="14"/>
  <c r="E272" i="14"/>
  <c r="C273" i="14"/>
  <c r="D273" i="14"/>
  <c r="E273" i="14"/>
  <c r="C274" i="14"/>
  <c r="D274" i="14"/>
  <c r="E274" i="14"/>
  <c r="C275" i="14"/>
  <c r="D275" i="14"/>
  <c r="E275" i="14"/>
  <c r="C276" i="14"/>
  <c r="D276" i="14"/>
  <c r="E276" i="14"/>
  <c r="C277" i="14"/>
  <c r="D277" i="14"/>
  <c r="E277" i="14"/>
  <c r="C278" i="14"/>
  <c r="D278" i="14"/>
  <c r="E278" i="14"/>
  <c r="C279" i="14"/>
  <c r="D279" i="14"/>
  <c r="E279" i="14"/>
  <c r="C280" i="14"/>
  <c r="D280" i="14"/>
  <c r="E280" i="14"/>
  <c r="C281" i="14"/>
  <c r="D281" i="14"/>
  <c r="E281" i="14"/>
  <c r="C282" i="14"/>
  <c r="D282" i="14"/>
  <c r="E282" i="14"/>
  <c r="C283" i="14"/>
  <c r="D283" i="14"/>
  <c r="E283" i="14"/>
  <c r="C284" i="14"/>
  <c r="D284" i="14"/>
  <c r="E284" i="14"/>
  <c r="C285" i="14"/>
  <c r="D285" i="14"/>
  <c r="E285" i="14"/>
  <c r="C286" i="14"/>
  <c r="D286" i="14"/>
  <c r="E286" i="14"/>
  <c r="C287" i="14"/>
  <c r="D287" i="14"/>
  <c r="E287" i="14"/>
  <c r="C288" i="14"/>
  <c r="D288" i="14"/>
  <c r="E288" i="14"/>
  <c r="C289" i="14"/>
  <c r="D289" i="14"/>
  <c r="E289" i="14"/>
  <c r="C290" i="14"/>
  <c r="D290" i="14"/>
  <c r="E290" i="14"/>
  <c r="C291" i="14"/>
  <c r="D291" i="14"/>
  <c r="E291" i="14"/>
  <c r="C292" i="14"/>
  <c r="D292" i="14"/>
  <c r="E292" i="14"/>
  <c r="C293" i="14"/>
  <c r="D293" i="14"/>
  <c r="E293" i="14"/>
  <c r="C294" i="14"/>
  <c r="D294" i="14"/>
  <c r="E294" i="14"/>
  <c r="C295" i="14"/>
  <c r="D295" i="14"/>
  <c r="E295" i="14"/>
  <c r="C296" i="14"/>
  <c r="D296" i="14"/>
  <c r="E296" i="14"/>
  <c r="C297" i="14"/>
  <c r="D297" i="14"/>
  <c r="E297" i="14"/>
  <c r="C298" i="14"/>
  <c r="D298" i="14"/>
  <c r="E298" i="14"/>
  <c r="C299" i="14"/>
  <c r="D299" i="14"/>
  <c r="E299" i="14"/>
  <c r="C300" i="14"/>
  <c r="D300" i="14"/>
  <c r="E300" i="14"/>
  <c r="C301" i="14"/>
  <c r="D301" i="14"/>
  <c r="E301" i="14"/>
  <c r="C302" i="14"/>
  <c r="D302" i="14"/>
  <c r="E302" i="14"/>
  <c r="C303" i="14"/>
  <c r="D303" i="14"/>
  <c r="E303" i="14"/>
  <c r="C304" i="14"/>
  <c r="D304" i="14"/>
  <c r="E304" i="14"/>
  <c r="C305" i="14"/>
  <c r="D305" i="14"/>
  <c r="E305" i="14"/>
  <c r="C306" i="14"/>
  <c r="D306" i="14"/>
  <c r="E306" i="14"/>
  <c r="C307" i="14"/>
  <c r="D307" i="14"/>
  <c r="E307" i="14"/>
  <c r="C308" i="14"/>
  <c r="D308" i="14"/>
  <c r="E308" i="14"/>
  <c r="C309" i="14"/>
  <c r="D309" i="14"/>
  <c r="E309" i="14"/>
  <c r="C310" i="14"/>
  <c r="D310" i="14"/>
  <c r="E310" i="14"/>
  <c r="C311" i="14"/>
  <c r="D311" i="14"/>
  <c r="E311" i="14"/>
  <c r="C312" i="14"/>
  <c r="D312" i="14"/>
  <c r="E312" i="14"/>
  <c r="C313" i="14"/>
  <c r="D313" i="14"/>
  <c r="E313" i="14"/>
  <c r="C314" i="14"/>
  <c r="D314" i="14"/>
  <c r="E314" i="14"/>
  <c r="C315" i="14"/>
  <c r="D315" i="14"/>
  <c r="E315" i="14"/>
  <c r="C316" i="14"/>
  <c r="D316" i="14"/>
  <c r="E316" i="14"/>
  <c r="C317" i="14"/>
  <c r="D317" i="14"/>
  <c r="E317" i="14"/>
  <c r="C318" i="14"/>
  <c r="D318" i="14"/>
  <c r="E318" i="14"/>
  <c r="C319" i="14"/>
  <c r="D319" i="14"/>
  <c r="E319" i="14"/>
  <c r="C320" i="14"/>
  <c r="D320" i="14"/>
  <c r="E320" i="14"/>
  <c r="C321" i="14"/>
  <c r="D321" i="14"/>
  <c r="E321" i="14"/>
  <c r="C322" i="14"/>
  <c r="D322" i="14"/>
  <c r="E322" i="14"/>
  <c r="C323" i="14"/>
  <c r="D323" i="14"/>
  <c r="E323" i="14"/>
  <c r="C324" i="14"/>
  <c r="D324" i="14"/>
  <c r="E324" i="14"/>
  <c r="C325" i="14"/>
  <c r="D325" i="14"/>
  <c r="E325" i="14"/>
  <c r="C326" i="14"/>
  <c r="D326" i="14"/>
  <c r="E326" i="14"/>
  <c r="C327" i="14"/>
  <c r="D327" i="14"/>
  <c r="E327" i="14"/>
  <c r="C328" i="14"/>
  <c r="D328" i="14"/>
  <c r="E328" i="14"/>
  <c r="C329" i="14"/>
  <c r="D329" i="14"/>
  <c r="E329" i="14"/>
  <c r="C330" i="14"/>
  <c r="D330" i="14"/>
  <c r="E330" i="14"/>
  <c r="C331" i="14"/>
  <c r="D331" i="14"/>
  <c r="E331" i="14"/>
  <c r="C332" i="14"/>
  <c r="D332" i="14"/>
  <c r="E332" i="14"/>
  <c r="C333" i="14"/>
  <c r="D333" i="14"/>
  <c r="E333" i="14"/>
  <c r="C334" i="14"/>
  <c r="D334" i="14"/>
  <c r="E334" i="14"/>
  <c r="C335" i="14"/>
  <c r="D335" i="14"/>
  <c r="E335" i="14"/>
  <c r="C336" i="14"/>
  <c r="D336" i="14"/>
  <c r="E336" i="14"/>
  <c r="C337" i="14"/>
  <c r="D337" i="14"/>
  <c r="E337" i="14"/>
  <c r="C338" i="14"/>
  <c r="D338" i="14"/>
  <c r="E338" i="14"/>
  <c r="C339" i="14"/>
  <c r="D339" i="14"/>
  <c r="E339" i="14"/>
  <c r="C340" i="14"/>
  <c r="D340" i="14"/>
  <c r="E340" i="14"/>
  <c r="C341" i="14"/>
  <c r="D341" i="14"/>
  <c r="E341" i="14"/>
  <c r="C342" i="14"/>
  <c r="D342" i="14"/>
  <c r="E342" i="14"/>
  <c r="C343" i="14"/>
  <c r="D343" i="14"/>
  <c r="E343" i="14"/>
  <c r="C344" i="14"/>
  <c r="D344" i="14"/>
  <c r="E344" i="14"/>
  <c r="C345" i="14"/>
  <c r="D345" i="14"/>
  <c r="E345" i="14"/>
  <c r="C346" i="14"/>
  <c r="D346" i="14"/>
  <c r="E346" i="14"/>
  <c r="C347" i="14"/>
  <c r="D347" i="14"/>
  <c r="E347" i="14"/>
  <c r="C348" i="14"/>
  <c r="D348" i="14"/>
  <c r="E348" i="14"/>
  <c r="C349" i="14"/>
  <c r="D349" i="14"/>
  <c r="E349" i="14"/>
  <c r="C350" i="14"/>
  <c r="D350" i="14"/>
  <c r="E350" i="14"/>
  <c r="C351" i="14"/>
  <c r="D351" i="14"/>
  <c r="E351" i="14"/>
  <c r="C352" i="14"/>
  <c r="D352" i="14"/>
  <c r="E352" i="14"/>
  <c r="C353" i="14"/>
  <c r="D353" i="14"/>
  <c r="E353" i="14"/>
  <c r="C354" i="14"/>
  <c r="D354" i="14"/>
  <c r="E354" i="14"/>
  <c r="C355" i="14"/>
  <c r="D355" i="14"/>
  <c r="E355" i="14"/>
  <c r="C356" i="14"/>
  <c r="D356" i="14"/>
  <c r="E356" i="14"/>
  <c r="C357" i="14"/>
  <c r="D357" i="14"/>
  <c r="E357" i="14"/>
  <c r="C358" i="14"/>
  <c r="D358" i="14"/>
  <c r="E358" i="14"/>
  <c r="C359" i="14"/>
  <c r="D359" i="14"/>
  <c r="E359" i="14"/>
  <c r="C360" i="14"/>
  <c r="D360" i="14"/>
  <c r="E360" i="14"/>
  <c r="C361" i="14"/>
  <c r="D361" i="14"/>
  <c r="E361" i="14"/>
  <c r="C362" i="14"/>
  <c r="D362" i="14"/>
  <c r="E362" i="14"/>
  <c r="C363" i="14"/>
  <c r="D363" i="14"/>
  <c r="E363" i="14"/>
  <c r="C364" i="14"/>
  <c r="D364" i="14"/>
  <c r="E364" i="14"/>
  <c r="C365" i="14"/>
  <c r="D365" i="14"/>
  <c r="E365" i="14"/>
  <c r="C366" i="14"/>
  <c r="D366" i="14"/>
  <c r="E366" i="14"/>
  <c r="C367" i="14"/>
  <c r="D367" i="14"/>
  <c r="E367" i="14"/>
  <c r="C368" i="14"/>
  <c r="D368" i="14"/>
  <c r="E368" i="14"/>
  <c r="C369" i="14"/>
  <c r="D369" i="14"/>
  <c r="E369" i="14"/>
  <c r="C370" i="14"/>
  <c r="D370" i="14"/>
  <c r="E370" i="14"/>
  <c r="C371" i="14"/>
  <c r="D371" i="14"/>
  <c r="E371" i="14"/>
  <c r="C372" i="14"/>
  <c r="D372" i="14"/>
  <c r="E372" i="14"/>
  <c r="C373" i="14"/>
  <c r="D373" i="14"/>
  <c r="E373" i="14"/>
  <c r="C374" i="14"/>
  <c r="D374" i="14"/>
  <c r="E374" i="14"/>
  <c r="C375" i="14"/>
  <c r="D375" i="14"/>
  <c r="E375" i="14"/>
  <c r="C376" i="14"/>
  <c r="D376" i="14"/>
  <c r="E376" i="14"/>
  <c r="C377" i="14"/>
  <c r="D377" i="14"/>
  <c r="E377" i="14"/>
  <c r="C378" i="14"/>
  <c r="D378" i="14"/>
  <c r="E378" i="14"/>
  <c r="C379" i="14"/>
  <c r="D379" i="14"/>
  <c r="E379" i="14"/>
  <c r="C380" i="14"/>
  <c r="D380" i="14"/>
  <c r="E380" i="14"/>
  <c r="C381" i="14"/>
  <c r="D381" i="14"/>
  <c r="E381" i="14"/>
  <c r="C382" i="14"/>
  <c r="D382" i="14"/>
  <c r="E382" i="14"/>
  <c r="C383" i="14"/>
  <c r="D383" i="14"/>
  <c r="E383" i="14"/>
  <c r="C384" i="14"/>
  <c r="D384" i="14"/>
  <c r="E384" i="14"/>
  <c r="C385" i="14"/>
  <c r="D385" i="14"/>
  <c r="E385" i="14"/>
  <c r="C386" i="14"/>
  <c r="D386" i="14"/>
  <c r="E386" i="14"/>
  <c r="C387" i="14"/>
  <c r="D387" i="14"/>
  <c r="E387" i="14"/>
  <c r="C388" i="14"/>
  <c r="D388" i="14"/>
  <c r="E388" i="14"/>
  <c r="C389" i="14"/>
  <c r="D389" i="14"/>
  <c r="E389" i="14"/>
  <c r="C390" i="14"/>
  <c r="D390" i="14"/>
  <c r="E390" i="14"/>
  <c r="C391" i="14"/>
  <c r="D391" i="14"/>
  <c r="E391" i="14"/>
  <c r="C392" i="14"/>
  <c r="D392" i="14"/>
  <c r="E392" i="14"/>
  <c r="C393" i="14"/>
  <c r="D393" i="14"/>
  <c r="E393" i="14"/>
  <c r="C394" i="14"/>
  <c r="D394" i="14"/>
  <c r="E394" i="14"/>
  <c r="C395" i="14"/>
  <c r="D395" i="14"/>
  <c r="E395" i="14"/>
  <c r="C396" i="14"/>
  <c r="D396" i="14"/>
  <c r="E396" i="14"/>
  <c r="C397" i="14"/>
  <c r="D397" i="14"/>
  <c r="E397" i="14"/>
  <c r="C398" i="14"/>
  <c r="D398" i="14"/>
  <c r="E398" i="14"/>
  <c r="C399" i="14"/>
  <c r="D399" i="14"/>
  <c r="E399" i="14"/>
  <c r="C400" i="14"/>
  <c r="D400" i="14"/>
  <c r="E400" i="14"/>
  <c r="C401" i="14"/>
  <c r="D401" i="14"/>
  <c r="E401" i="14"/>
  <c r="C402" i="14"/>
  <c r="D402" i="14"/>
  <c r="E402" i="14"/>
  <c r="C403" i="14"/>
  <c r="D403" i="14"/>
  <c r="E403" i="14"/>
  <c r="C404" i="14"/>
  <c r="D404" i="14"/>
  <c r="E404" i="14"/>
  <c r="C405" i="14"/>
  <c r="D405" i="14"/>
  <c r="E405" i="14"/>
  <c r="C406" i="14"/>
  <c r="D406" i="14"/>
  <c r="E406" i="14"/>
  <c r="C407" i="14"/>
  <c r="D407" i="14"/>
  <c r="E407" i="14"/>
  <c r="C408" i="14"/>
  <c r="D408" i="14"/>
  <c r="E408" i="14"/>
  <c r="C409" i="14"/>
  <c r="D409" i="14"/>
  <c r="E409" i="14"/>
  <c r="C410" i="14"/>
  <c r="D410" i="14"/>
  <c r="E410" i="14"/>
  <c r="C411" i="14"/>
  <c r="D411" i="14"/>
  <c r="E411" i="14"/>
  <c r="C412" i="14"/>
  <c r="D412" i="14"/>
  <c r="E412" i="14"/>
  <c r="C413" i="14"/>
  <c r="D413" i="14"/>
  <c r="E413" i="14"/>
  <c r="C414" i="14"/>
  <c r="D414" i="14"/>
  <c r="E414" i="14"/>
  <c r="C415" i="14"/>
  <c r="D415" i="14"/>
  <c r="E415" i="14"/>
  <c r="C416" i="14"/>
  <c r="D416" i="14"/>
  <c r="E416" i="14"/>
  <c r="C417" i="14"/>
  <c r="D417" i="14"/>
  <c r="E417" i="14"/>
  <c r="C418" i="14"/>
  <c r="D418" i="14"/>
  <c r="E418" i="14"/>
  <c r="C419" i="14"/>
  <c r="D419" i="14"/>
  <c r="E419" i="14"/>
  <c r="C420" i="14"/>
  <c r="D420" i="14"/>
  <c r="E420" i="14"/>
  <c r="C421" i="14"/>
  <c r="D421" i="14"/>
  <c r="E421" i="14"/>
  <c r="C422" i="14"/>
  <c r="D422" i="14"/>
  <c r="E422" i="14"/>
  <c r="C423" i="14"/>
  <c r="D423" i="14"/>
  <c r="E423" i="14"/>
  <c r="C424" i="14"/>
  <c r="D424" i="14"/>
  <c r="E424" i="14"/>
  <c r="C425" i="14"/>
  <c r="D425" i="14"/>
  <c r="E425" i="14"/>
  <c r="C426" i="14"/>
  <c r="D426" i="14"/>
  <c r="E426" i="14"/>
  <c r="C427" i="14"/>
  <c r="D427" i="14"/>
  <c r="E427" i="14"/>
  <c r="C428" i="14"/>
  <c r="D428" i="14"/>
  <c r="E428" i="14"/>
  <c r="C429" i="14"/>
  <c r="D429" i="14"/>
  <c r="E429" i="14"/>
  <c r="C430" i="14"/>
  <c r="D430" i="14"/>
  <c r="E430" i="14"/>
  <c r="C431" i="14"/>
  <c r="D431" i="14"/>
  <c r="E431" i="14"/>
  <c r="C432" i="14"/>
  <c r="D432" i="14"/>
  <c r="E432" i="14"/>
  <c r="C433" i="14"/>
  <c r="D433" i="14"/>
  <c r="E433" i="14"/>
  <c r="C434" i="14"/>
  <c r="D434" i="14"/>
  <c r="E434" i="14"/>
  <c r="C435" i="14"/>
  <c r="D435" i="14"/>
  <c r="E435" i="14"/>
  <c r="C436" i="14"/>
  <c r="D436" i="14"/>
  <c r="E436" i="14"/>
  <c r="C437" i="14"/>
  <c r="D437" i="14"/>
  <c r="E437" i="14"/>
  <c r="C438" i="14"/>
  <c r="D438" i="14"/>
  <c r="E438" i="14"/>
  <c r="C439" i="14"/>
  <c r="D439" i="14"/>
  <c r="E439" i="14"/>
  <c r="C440" i="14"/>
  <c r="D440" i="14"/>
  <c r="E440" i="14"/>
  <c r="C441" i="14"/>
  <c r="D441" i="14"/>
  <c r="E441" i="14"/>
  <c r="C442" i="14"/>
  <c r="D442" i="14"/>
  <c r="E442" i="14"/>
  <c r="C443" i="14"/>
  <c r="D443" i="14"/>
  <c r="E443" i="14"/>
  <c r="C444" i="14"/>
  <c r="D444" i="14"/>
  <c r="E444" i="14"/>
  <c r="C445" i="14"/>
  <c r="D445" i="14"/>
  <c r="E445" i="14"/>
  <c r="C446" i="14"/>
  <c r="D446" i="14"/>
  <c r="E446" i="14"/>
  <c r="C447" i="14"/>
  <c r="D447" i="14"/>
  <c r="E447" i="14"/>
  <c r="C448" i="14"/>
  <c r="D448" i="14"/>
  <c r="E448" i="14"/>
  <c r="C449" i="14"/>
  <c r="D449" i="14"/>
  <c r="E449" i="14"/>
  <c r="C450" i="14"/>
  <c r="D450" i="14"/>
  <c r="E450" i="14"/>
  <c r="C451" i="14"/>
  <c r="D451" i="14"/>
  <c r="E451" i="14"/>
  <c r="C452" i="14"/>
  <c r="D452" i="14"/>
  <c r="E452" i="14"/>
  <c r="C453" i="14"/>
  <c r="D453" i="14"/>
  <c r="E453" i="14"/>
  <c r="C454" i="14"/>
  <c r="D454" i="14"/>
  <c r="E454" i="14"/>
  <c r="C455" i="14"/>
  <c r="D455" i="14"/>
  <c r="E455" i="14"/>
  <c r="C456" i="14"/>
  <c r="D456" i="14"/>
  <c r="E456" i="14"/>
  <c r="C457" i="14"/>
  <c r="D457" i="14"/>
  <c r="E457" i="14"/>
  <c r="C458" i="14"/>
  <c r="D458" i="14"/>
  <c r="E458" i="14"/>
  <c r="C459" i="14"/>
  <c r="D459" i="14"/>
  <c r="E459" i="14"/>
  <c r="C460" i="14"/>
  <c r="D460" i="14"/>
  <c r="E460" i="14"/>
  <c r="C461" i="14"/>
  <c r="D461" i="14"/>
  <c r="E461" i="14"/>
  <c r="C462" i="14"/>
  <c r="D462" i="14"/>
  <c r="E462" i="14"/>
  <c r="C463" i="14"/>
  <c r="D463" i="14"/>
  <c r="E463" i="14"/>
  <c r="C464" i="14"/>
  <c r="D464" i="14"/>
  <c r="E464" i="14"/>
  <c r="C465" i="14"/>
  <c r="D465" i="14"/>
  <c r="E465" i="14"/>
  <c r="C466" i="14"/>
  <c r="D466" i="14"/>
  <c r="E466" i="14"/>
  <c r="C467" i="14"/>
  <c r="D467" i="14"/>
  <c r="E467" i="14"/>
  <c r="C468" i="14"/>
  <c r="D468" i="14"/>
  <c r="E468" i="14"/>
  <c r="C469" i="14"/>
  <c r="D469" i="14"/>
  <c r="E469" i="14"/>
  <c r="C470" i="14"/>
  <c r="D470" i="14"/>
  <c r="E470" i="14"/>
  <c r="C471" i="14"/>
  <c r="D471" i="14"/>
  <c r="E471" i="14"/>
  <c r="C472" i="14"/>
  <c r="D472" i="14"/>
  <c r="E472" i="14"/>
  <c r="C473" i="14"/>
  <c r="D473" i="14"/>
  <c r="E473" i="14"/>
  <c r="C474" i="14"/>
  <c r="D474" i="14"/>
  <c r="E474" i="14"/>
  <c r="C475" i="14"/>
  <c r="D475" i="14"/>
  <c r="E475" i="14"/>
  <c r="C476" i="14"/>
  <c r="D476" i="14"/>
  <c r="E476" i="14"/>
  <c r="C477" i="14"/>
  <c r="D477" i="14"/>
  <c r="E477" i="14"/>
  <c r="C478" i="14"/>
  <c r="D478" i="14"/>
  <c r="E478" i="14"/>
  <c r="C479" i="14"/>
  <c r="D479" i="14"/>
  <c r="E479" i="14"/>
  <c r="C480" i="14"/>
  <c r="D480" i="14"/>
  <c r="E480" i="14"/>
  <c r="C481" i="14"/>
  <c r="D481" i="14"/>
  <c r="E481" i="14"/>
  <c r="C482" i="14"/>
  <c r="D482" i="14"/>
  <c r="E482" i="14"/>
  <c r="C483" i="14"/>
  <c r="D483" i="14"/>
  <c r="E483" i="14"/>
  <c r="C484" i="14"/>
  <c r="D484" i="14"/>
  <c r="E484" i="14"/>
  <c r="C485" i="14"/>
  <c r="D485" i="14"/>
  <c r="E485" i="14"/>
  <c r="C486" i="14"/>
  <c r="D486" i="14"/>
  <c r="E486" i="14"/>
  <c r="C487" i="14"/>
  <c r="D487" i="14"/>
  <c r="E487" i="14"/>
  <c r="C488" i="14"/>
  <c r="D488" i="14"/>
  <c r="E488" i="14"/>
  <c r="C489" i="14"/>
  <c r="D489" i="14"/>
  <c r="E489" i="14"/>
  <c r="C490" i="14"/>
  <c r="D490" i="14"/>
  <c r="E490" i="14"/>
  <c r="C491" i="14"/>
  <c r="D491" i="14"/>
  <c r="E491" i="14"/>
  <c r="C492" i="14"/>
  <c r="D492" i="14"/>
  <c r="E492" i="14"/>
  <c r="C493" i="14"/>
  <c r="D493" i="14"/>
  <c r="E493" i="14"/>
  <c r="C494" i="14"/>
  <c r="D494" i="14"/>
  <c r="E494" i="14"/>
  <c r="C495" i="14"/>
  <c r="D495" i="14"/>
  <c r="E495" i="14"/>
  <c r="C496" i="14"/>
  <c r="D496" i="14"/>
  <c r="E496" i="14"/>
  <c r="C497" i="14"/>
  <c r="D497" i="14"/>
  <c r="E497" i="14"/>
  <c r="C498" i="14"/>
  <c r="D498" i="14"/>
  <c r="E498" i="14"/>
  <c r="C499" i="14"/>
  <c r="D499" i="14"/>
  <c r="E499" i="14"/>
  <c r="C500" i="14"/>
  <c r="D500" i="14"/>
  <c r="E500" i="14"/>
  <c r="C501" i="14"/>
  <c r="D501" i="14"/>
  <c r="E501" i="14"/>
  <c r="C502" i="14"/>
  <c r="D502" i="14"/>
  <c r="E502" i="14"/>
  <c r="C503" i="14"/>
  <c r="D503" i="14"/>
  <c r="E503" i="14"/>
  <c r="C504" i="14"/>
  <c r="D504" i="14"/>
  <c r="E504" i="14"/>
  <c r="C505" i="14"/>
  <c r="D505" i="14"/>
  <c r="E505" i="14"/>
  <c r="C506" i="14"/>
  <c r="D506" i="14"/>
  <c r="E506" i="14"/>
  <c r="C507" i="14"/>
  <c r="D507" i="14"/>
  <c r="E507" i="14"/>
  <c r="C508" i="14"/>
  <c r="D508" i="14"/>
  <c r="E508" i="14"/>
  <c r="C509" i="14"/>
  <c r="D509" i="14"/>
  <c r="E509" i="14"/>
  <c r="C510" i="14"/>
  <c r="D510" i="14"/>
  <c r="E510" i="14"/>
  <c r="C511" i="14"/>
  <c r="D511" i="14"/>
  <c r="E511" i="14"/>
  <c r="C512" i="14"/>
  <c r="D512" i="14"/>
  <c r="E512" i="14"/>
  <c r="C513" i="14"/>
  <c r="D513" i="14"/>
  <c r="E513" i="14"/>
  <c r="C514" i="14"/>
  <c r="D514" i="14"/>
  <c r="E514" i="14"/>
  <c r="E13" i="14"/>
  <c r="D13" i="14"/>
  <c r="C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13" i="14"/>
  <c r="K40" i="15" l="1"/>
  <c r="K261" i="15"/>
  <c r="K28" i="15"/>
  <c r="K251" i="15"/>
  <c r="K494" i="15"/>
  <c r="K411" i="15"/>
  <c r="K460" i="15"/>
  <c r="K293" i="15"/>
  <c r="K27" i="15"/>
  <c r="K271" i="15"/>
  <c r="K63" i="15"/>
  <c r="K203" i="15"/>
  <c r="K143" i="15"/>
  <c r="K139" i="15"/>
  <c r="K477" i="15"/>
  <c r="K350" i="15"/>
  <c r="K289" i="15"/>
  <c r="K51" i="15"/>
  <c r="K414" i="15"/>
  <c r="K127" i="15"/>
  <c r="K283" i="15"/>
  <c r="K319" i="15"/>
  <c r="K294" i="15"/>
  <c r="K408" i="15"/>
  <c r="K305" i="15"/>
  <c r="K370" i="15"/>
  <c r="K173" i="15"/>
  <c r="K8" i="15"/>
  <c r="K53" i="15"/>
  <c r="K198" i="15"/>
  <c r="K226" i="15"/>
  <c r="K256" i="15"/>
  <c r="K92" i="15"/>
  <c r="K125" i="15"/>
  <c r="K133" i="15"/>
  <c r="K101" i="15"/>
  <c r="K483" i="15"/>
  <c r="K476" i="15"/>
  <c r="K453" i="15"/>
  <c r="K423" i="15"/>
  <c r="K487" i="15"/>
  <c r="K340" i="15"/>
  <c r="K339" i="15"/>
  <c r="K216" i="15"/>
  <c r="K262" i="15"/>
  <c r="K227" i="15"/>
  <c r="K199" i="15"/>
  <c r="K160" i="15"/>
  <c r="K234" i="15"/>
  <c r="K117" i="15"/>
  <c r="K309" i="15"/>
  <c r="K22" i="15"/>
  <c r="K108" i="15"/>
  <c r="K73" i="15"/>
  <c r="K123" i="15"/>
  <c r="K29" i="15"/>
  <c r="K10" i="15"/>
  <c r="K144" i="15"/>
  <c r="K488" i="15"/>
  <c r="K436" i="15"/>
  <c r="K324" i="15"/>
  <c r="K381" i="15"/>
  <c r="K336" i="15"/>
  <c r="K496" i="15"/>
  <c r="K343" i="15"/>
  <c r="K224" i="15"/>
  <c r="K122" i="15"/>
  <c r="K351" i="15"/>
  <c r="K33" i="15"/>
  <c r="K6" i="15"/>
  <c r="K363" i="15"/>
  <c r="K141" i="15"/>
  <c r="K26" i="15"/>
  <c r="K493" i="15"/>
  <c r="K360" i="15"/>
  <c r="K250" i="15"/>
  <c r="K452" i="15"/>
  <c r="K317" i="15"/>
  <c r="K205" i="15"/>
  <c r="K352" i="15"/>
  <c r="K164" i="15"/>
  <c r="K31" i="15"/>
  <c r="K410" i="15"/>
  <c r="K43" i="15"/>
  <c r="K356" i="15"/>
  <c r="K225" i="15"/>
  <c r="K116" i="15"/>
  <c r="K42" i="15"/>
  <c r="K291" i="15"/>
  <c r="K312" i="15"/>
  <c r="K15" i="15"/>
  <c r="K246" i="15"/>
  <c r="K91" i="15"/>
  <c r="K183" i="15"/>
  <c r="K196" i="15"/>
  <c r="K489" i="15"/>
  <c r="K392" i="15"/>
  <c r="K273" i="15"/>
  <c r="K163" i="15"/>
  <c r="K149" i="15"/>
  <c r="K268" i="15"/>
  <c r="K446" i="15"/>
  <c r="K77" i="15"/>
  <c r="K129" i="15"/>
  <c r="K138" i="15"/>
  <c r="K416" i="15"/>
  <c r="K286" i="15"/>
  <c r="K207" i="15"/>
  <c r="K219" i="15"/>
  <c r="K17" i="15"/>
  <c r="K442" i="15"/>
  <c r="K390" i="15"/>
  <c r="K126" i="15"/>
  <c r="K253" i="15"/>
  <c r="K153" i="15"/>
  <c r="K337" i="15"/>
  <c r="K384" i="15"/>
  <c r="K300" i="15"/>
  <c r="K342" i="15"/>
  <c r="K457" i="15"/>
  <c r="K500" i="15"/>
  <c r="K367" i="15"/>
  <c r="K269" i="15"/>
  <c r="K209" i="15"/>
  <c r="K180" i="15"/>
  <c r="K176" i="15"/>
  <c r="K52" i="15"/>
  <c r="K467" i="15"/>
  <c r="K445" i="15"/>
  <c r="K471" i="15"/>
  <c r="K341" i="15"/>
  <c r="K459" i="15"/>
  <c r="K389" i="15"/>
  <c r="K379" i="15"/>
  <c r="K277" i="15"/>
  <c r="K247" i="15"/>
  <c r="K374" i="15"/>
  <c r="K237" i="15"/>
  <c r="K151" i="15"/>
  <c r="K298" i="15"/>
  <c r="K315" i="15"/>
  <c r="K49" i="15"/>
  <c r="K165" i="15"/>
  <c r="K103" i="15"/>
  <c r="K304" i="15"/>
  <c r="K333" i="15"/>
  <c r="K177" i="15"/>
  <c r="K211" i="15"/>
  <c r="K9" i="15"/>
  <c r="K418" i="15"/>
  <c r="K368" i="15"/>
  <c r="K407" i="15"/>
  <c r="K424" i="15"/>
  <c r="K412" i="15"/>
  <c r="K394" i="15"/>
  <c r="K124" i="15"/>
  <c r="K330" i="15"/>
  <c r="K260" i="15"/>
  <c r="K119" i="15"/>
  <c r="K19" i="15"/>
  <c r="K497" i="15"/>
  <c r="K502" i="15"/>
  <c r="K332" i="15"/>
  <c r="K81" i="15"/>
  <c r="K212" i="15"/>
  <c r="K255" i="15"/>
  <c r="K30" i="15"/>
  <c r="K44" i="15"/>
  <c r="K464" i="15"/>
  <c r="K362" i="15"/>
  <c r="K323" i="15"/>
  <c r="K495" i="15"/>
  <c r="K334" i="15"/>
  <c r="K214" i="15"/>
  <c r="K136" i="15"/>
  <c r="K358" i="15"/>
  <c r="K118" i="15"/>
  <c r="K14" i="15"/>
  <c r="K147" i="15"/>
  <c r="K45" i="15"/>
  <c r="K23" i="15"/>
  <c r="K67" i="15"/>
  <c r="K447" i="15"/>
  <c r="K486" i="15"/>
  <c r="K466" i="15"/>
  <c r="K171" i="15"/>
  <c r="K285" i="15"/>
  <c r="K195" i="15"/>
  <c r="K58" i="15"/>
  <c r="K110" i="15"/>
  <c r="K120" i="15"/>
  <c r="K461" i="15"/>
  <c r="K361" i="15"/>
  <c r="K142" i="15"/>
  <c r="K455" i="15"/>
  <c r="K448" i="15"/>
  <c r="K296" i="15"/>
  <c r="K257" i="15"/>
  <c r="K335" i="15"/>
  <c r="K39" i="15"/>
  <c r="K484" i="15"/>
  <c r="K440" i="15"/>
  <c r="K451" i="15"/>
  <c r="K429" i="15"/>
  <c r="K492" i="15"/>
  <c r="K270" i="15"/>
  <c r="K373" i="15"/>
  <c r="K310" i="15"/>
  <c r="K232" i="15"/>
  <c r="K184" i="15"/>
  <c r="K167" i="15"/>
  <c r="K85" i="15"/>
  <c r="K69" i="15"/>
  <c r="K193" i="15"/>
  <c r="K243" i="15"/>
  <c r="K170" i="15"/>
  <c r="K135" i="15"/>
  <c r="K88" i="15"/>
  <c r="K95" i="15"/>
  <c r="K474" i="15"/>
  <c r="K278" i="15"/>
  <c r="K393" i="15"/>
  <c r="K275" i="15"/>
  <c r="K396" i="15"/>
  <c r="K272" i="15"/>
  <c r="K186" i="15"/>
  <c r="K307" i="15"/>
  <c r="K204" i="15"/>
  <c r="K32" i="15"/>
  <c r="K345" i="15"/>
  <c r="K46" i="15"/>
  <c r="K417" i="15"/>
  <c r="K331" i="15"/>
  <c r="K480" i="15"/>
  <c r="K402" i="15"/>
  <c r="K217" i="15"/>
  <c r="K468" i="15"/>
  <c r="K265" i="15"/>
  <c r="K378" i="15"/>
  <c r="K190" i="15"/>
  <c r="K89" i="15"/>
  <c r="K322" i="15"/>
  <c r="K230" i="15"/>
  <c r="K155" i="15"/>
  <c r="K178" i="15"/>
  <c r="K156" i="15"/>
  <c r="K328" i="15"/>
  <c r="K76" i="15"/>
  <c r="K386" i="15"/>
  <c r="K206" i="15"/>
  <c r="K325" i="15"/>
  <c r="K148" i="15"/>
  <c r="K252" i="15"/>
  <c r="K97" i="15"/>
  <c r="K365" i="15"/>
  <c r="K187" i="15"/>
  <c r="K239" i="15"/>
  <c r="K130" i="15"/>
  <c r="K437" i="15"/>
  <c r="K20" i="15"/>
  <c r="K166" i="15"/>
  <c r="K301" i="15"/>
  <c r="K347" i="15"/>
  <c r="K82" i="15"/>
  <c r="K504" i="15"/>
  <c r="K185" i="15"/>
  <c r="K454" i="15"/>
  <c r="K441" i="15"/>
  <c r="K419" i="15"/>
  <c r="K409" i="15"/>
  <c r="K422" i="15"/>
  <c r="K491" i="15"/>
  <c r="K401" i="15"/>
  <c r="K403" i="15"/>
  <c r="K238" i="15"/>
  <c r="K229" i="15"/>
  <c r="K241" i="15"/>
  <c r="K308" i="15"/>
  <c r="K68" i="15"/>
  <c r="K222" i="15"/>
  <c r="K65" i="15"/>
  <c r="K74" i="15"/>
  <c r="K5" i="15"/>
  <c r="K145" i="15"/>
  <c r="K94" i="15"/>
  <c r="K267" i="15"/>
  <c r="K326" i="15"/>
  <c r="K274" i="15"/>
  <c r="K395" i="15"/>
  <c r="K427" i="15"/>
  <c r="K231" i="15"/>
  <c r="K182" i="15"/>
  <c r="K106" i="15"/>
  <c r="K93" i="15"/>
  <c r="K192" i="15"/>
  <c r="K290" i="15"/>
  <c r="K75" i="15"/>
  <c r="K12" i="15"/>
  <c r="K48" i="15"/>
  <c r="K382" i="15"/>
  <c r="K25" i="15"/>
  <c r="K329" i="15"/>
  <c r="K131" i="15"/>
  <c r="K463" i="15"/>
  <c r="K400" i="15"/>
  <c r="K292" i="15"/>
  <c r="K215" i="15"/>
  <c r="K90" i="15"/>
  <c r="K280" i="15"/>
  <c r="K266" i="15"/>
  <c r="K353" i="15"/>
  <c r="K236" i="15"/>
  <c r="K376" i="15"/>
  <c r="K34" i="15"/>
  <c r="K84" i="15"/>
  <c r="K98" i="15"/>
  <c r="K228" i="15"/>
  <c r="K444" i="15"/>
  <c r="K169" i="15"/>
  <c r="K104" i="15"/>
  <c r="K366" i="15"/>
  <c r="K316" i="15"/>
  <c r="K140" i="15"/>
  <c r="K383" i="15"/>
  <c r="K35" i="15"/>
  <c r="K248" i="15"/>
  <c r="K96" i="15"/>
  <c r="K364" i="15"/>
  <c r="K132" i="15"/>
  <c r="K189" i="15"/>
  <c r="K235" i="15"/>
  <c r="K59" i="15"/>
  <c r="K221" i="15"/>
  <c r="K431" i="15"/>
  <c r="K443" i="15"/>
  <c r="K62" i="15"/>
  <c r="K284" i="15"/>
  <c r="K406" i="15"/>
  <c r="K100" i="15"/>
  <c r="K470" i="15"/>
  <c r="K405" i="15"/>
  <c r="K288" i="15"/>
  <c r="K213" i="15"/>
  <c r="K16" i="15"/>
  <c r="K348" i="15"/>
  <c r="K83" i="15"/>
  <c r="K64" i="15"/>
  <c r="K282" i="15"/>
  <c r="K434" i="15"/>
  <c r="K499" i="15"/>
  <c r="K475" i="15"/>
  <c r="K357" i="15"/>
  <c r="K377" i="15"/>
  <c r="K458" i="15"/>
  <c r="K388" i="15"/>
  <c r="K320" i="15"/>
  <c r="K302" i="15"/>
  <c r="K263" i="15"/>
  <c r="K375" i="15"/>
  <c r="K208" i="15"/>
  <c r="K179" i="15"/>
  <c r="K152" i="15"/>
  <c r="K80" i="15"/>
  <c r="K314" i="15"/>
  <c r="K50" i="15"/>
  <c r="K254" i="15"/>
  <c r="K99" i="15"/>
  <c r="K18" i="15"/>
  <c r="K61" i="15"/>
  <c r="K501" i="15"/>
  <c r="K498" i="15"/>
  <c r="K439" i="15"/>
  <c r="K306" i="15"/>
  <c r="K172" i="15"/>
  <c r="K303" i="15"/>
  <c r="K398" i="15"/>
  <c r="K299" i="15"/>
  <c r="K79" i="15"/>
  <c r="K456" i="15"/>
  <c r="K86" i="15"/>
  <c r="K371" i="15"/>
  <c r="K111" i="15"/>
  <c r="K54" i="15"/>
  <c r="K24" i="15"/>
  <c r="K188" i="15"/>
  <c r="K114" i="15"/>
  <c r="K359" i="15"/>
  <c r="K105" i="15"/>
  <c r="K433" i="15"/>
  <c r="K146" i="15"/>
  <c r="K128" i="15"/>
  <c r="K346" i="15"/>
  <c r="K220" i="15"/>
  <c r="K318" i="15"/>
  <c r="K181" i="15"/>
  <c r="K115" i="15"/>
  <c r="K60" i="15"/>
  <c r="K425" i="15"/>
  <c r="K37" i="15"/>
  <c r="K36" i="15"/>
  <c r="K134" i="15"/>
  <c r="K259" i="15"/>
  <c r="K41" i="15"/>
  <c r="K11" i="15"/>
  <c r="K449" i="15"/>
  <c r="K154" i="15"/>
  <c r="K404" i="15"/>
  <c r="K281" i="15"/>
  <c r="K426" i="15"/>
  <c r="K70" i="15"/>
  <c r="K137" i="15"/>
  <c r="K7" i="15"/>
  <c r="K202" i="15"/>
  <c r="K338" i="15"/>
  <c r="K413" i="15"/>
  <c r="K21" i="15"/>
  <c r="K264" i="15"/>
  <c r="K191" i="15"/>
  <c r="K478" i="15"/>
  <c r="K421" i="15"/>
  <c r="K240" i="15"/>
  <c r="K397" i="15"/>
  <c r="K113" i="15"/>
  <c r="K72" i="15"/>
  <c r="K432" i="15"/>
  <c r="K279" i="15"/>
  <c r="K258" i="15"/>
  <c r="K462" i="15"/>
  <c r="K472" i="15"/>
  <c r="K450" i="15"/>
  <c r="K430" i="15"/>
  <c r="K355" i="15"/>
  <c r="K415" i="15"/>
  <c r="K372" i="15"/>
  <c r="K311" i="15"/>
  <c r="K249" i="15"/>
  <c r="K200" i="15"/>
  <c r="K168" i="15"/>
  <c r="K297" i="15"/>
  <c r="K194" i="15"/>
  <c r="K244" i="15"/>
  <c r="K218" i="15"/>
  <c r="K57" i="15"/>
  <c r="K157" i="15"/>
  <c r="K109" i="15"/>
  <c r="K121" i="15"/>
  <c r="K56" i="15"/>
  <c r="K490" i="15"/>
  <c r="K387" i="15"/>
  <c r="K479" i="15"/>
  <c r="K349" i="15"/>
  <c r="K354" i="15"/>
  <c r="K197" i="15"/>
  <c r="K112" i="15"/>
  <c r="K420" i="15"/>
  <c r="K201" i="15"/>
  <c r="K344" i="15"/>
  <c r="K47" i="15"/>
  <c r="K175" i="15"/>
  <c r="K482" i="15"/>
  <c r="K210" i="15"/>
  <c r="K428" i="15"/>
  <c r="K223" i="15"/>
  <c r="K55" i="15"/>
  <c r="K505" i="15"/>
  <c r="K313" i="15"/>
  <c r="K107" i="15"/>
  <c r="K321" i="15"/>
  <c r="K276" i="15"/>
  <c r="K13" i="15"/>
  <c r="K78" i="15"/>
  <c r="K380" i="15"/>
  <c r="K158" i="15"/>
  <c r="K399" i="15"/>
  <c r="K150" i="15"/>
  <c r="K102" i="15"/>
  <c r="K242" i="15"/>
  <c r="K161" i="15"/>
  <c r="K473" i="15"/>
  <c r="K435" i="15"/>
  <c r="X6" i="15"/>
  <c r="AD6" i="15" s="1"/>
  <c r="X5" i="15"/>
  <c r="AD5" i="15" s="1"/>
  <c r="Y6" i="15"/>
  <c r="AE6" i="15" s="1"/>
  <c r="Y14" i="15"/>
  <c r="AE14" i="15" s="1"/>
  <c r="Y22" i="15"/>
  <c r="AE22" i="15" s="1"/>
  <c r="Y30" i="15"/>
  <c r="AE30" i="15" s="1"/>
  <c r="Y38" i="15"/>
  <c r="AE38" i="15" s="1"/>
  <c r="Y46" i="15"/>
  <c r="AE46" i="15" s="1"/>
  <c r="Y54" i="15"/>
  <c r="AE54" i="15" s="1"/>
  <c r="Y62" i="15"/>
  <c r="AE62" i="15" s="1"/>
  <c r="Y10" i="15"/>
  <c r="AE10" i="15" s="1"/>
  <c r="Y19" i="15"/>
  <c r="AE19" i="15" s="1"/>
  <c r="Y28" i="15"/>
  <c r="AE28" i="15" s="1"/>
  <c r="Y37" i="15"/>
  <c r="AE37" i="15" s="1"/>
  <c r="Y47" i="15"/>
  <c r="AE47" i="15" s="1"/>
  <c r="Y56" i="15"/>
  <c r="AE56" i="15" s="1"/>
  <c r="Y65" i="15"/>
  <c r="AE65" i="15" s="1"/>
  <c r="Y73" i="15"/>
  <c r="AE73" i="15" s="1"/>
  <c r="Y81" i="15"/>
  <c r="AE81" i="15" s="1"/>
  <c r="Y89" i="15"/>
  <c r="AE89" i="15" s="1"/>
  <c r="Y97" i="15"/>
  <c r="AE97" i="15" s="1"/>
  <c r="Y105" i="15"/>
  <c r="AE105" i="15" s="1"/>
  <c r="Y113" i="15"/>
  <c r="AE113" i="15" s="1"/>
  <c r="Y121" i="15"/>
  <c r="AE121" i="15" s="1"/>
  <c r="Y129" i="15"/>
  <c r="AE129" i="15" s="1"/>
  <c r="Y137" i="15"/>
  <c r="AE137" i="15" s="1"/>
  <c r="Y145" i="15"/>
  <c r="AE145" i="15" s="1"/>
  <c r="Y153" i="15"/>
  <c r="AE153" i="15" s="1"/>
  <c r="Y161" i="15"/>
  <c r="AE161" i="15" s="1"/>
  <c r="Y169" i="15"/>
  <c r="AE169" i="15" s="1"/>
  <c r="Y177" i="15"/>
  <c r="AE177" i="15" s="1"/>
  <c r="Y185" i="15"/>
  <c r="AE185" i="15" s="1"/>
  <c r="Y193" i="15"/>
  <c r="AE193" i="15" s="1"/>
  <c r="Y201" i="15"/>
  <c r="AE201" i="15" s="1"/>
  <c r="Y209" i="15"/>
  <c r="AE209" i="15" s="1"/>
  <c r="Y217" i="15"/>
  <c r="AE217" i="15" s="1"/>
  <c r="Y225" i="15"/>
  <c r="AE225" i="15" s="1"/>
  <c r="Y233" i="15"/>
  <c r="AE233" i="15" s="1"/>
  <c r="Y241" i="15"/>
  <c r="AE241" i="15" s="1"/>
  <c r="Y249" i="15"/>
  <c r="AE249" i="15" s="1"/>
  <c r="Y257" i="15"/>
  <c r="AE257" i="15" s="1"/>
  <c r="Y265" i="15"/>
  <c r="AE265" i="15" s="1"/>
  <c r="Y273" i="15"/>
  <c r="AE273" i="15" s="1"/>
  <c r="Y281" i="15"/>
  <c r="AE281" i="15" s="1"/>
  <c r="Y289" i="15"/>
  <c r="AE289" i="15" s="1"/>
  <c r="Y297" i="15"/>
  <c r="AE297" i="15" s="1"/>
  <c r="Y305" i="15"/>
  <c r="AE305" i="15" s="1"/>
  <c r="Y313" i="15"/>
  <c r="AE313" i="15" s="1"/>
  <c r="Y321" i="15"/>
  <c r="AE321" i="15" s="1"/>
  <c r="Y329" i="15"/>
  <c r="AE329" i="15" s="1"/>
  <c r="Y337" i="15"/>
  <c r="AE337" i="15" s="1"/>
  <c r="Y345" i="15"/>
  <c r="AE345" i="15" s="1"/>
  <c r="Y353" i="15"/>
  <c r="AE353" i="15" s="1"/>
  <c r="Y361" i="15"/>
  <c r="AE361" i="15" s="1"/>
  <c r="Y369" i="15"/>
  <c r="AE369" i="15" s="1"/>
  <c r="Y377" i="15"/>
  <c r="AE377" i="15" s="1"/>
  <c r="Y385" i="15"/>
  <c r="AE385" i="15" s="1"/>
  <c r="Y393" i="15"/>
  <c r="AE393" i="15" s="1"/>
  <c r="Y401" i="15"/>
  <c r="AE401" i="15" s="1"/>
  <c r="Y409" i="15"/>
  <c r="AE409" i="15" s="1"/>
  <c r="Y417" i="15"/>
  <c r="AE417" i="15" s="1"/>
  <c r="Y425" i="15"/>
  <c r="AE425" i="15" s="1"/>
  <c r="Y433" i="15"/>
  <c r="AE433" i="15" s="1"/>
  <c r="Y441" i="15"/>
  <c r="AE441" i="15" s="1"/>
  <c r="Y449" i="15"/>
  <c r="AE449" i="15" s="1"/>
  <c r="Y457" i="15"/>
  <c r="AE457" i="15" s="1"/>
  <c r="Y465" i="15"/>
  <c r="AE465" i="15" s="1"/>
  <c r="Y473" i="15"/>
  <c r="AE473" i="15" s="1"/>
  <c r="Y481" i="15"/>
  <c r="AE481" i="15" s="1"/>
  <c r="Y489" i="15"/>
  <c r="AE489" i="15" s="1"/>
  <c r="Y497" i="15"/>
  <c r="AE497" i="15" s="1"/>
  <c r="Y505" i="15"/>
  <c r="AE505" i="15" s="1"/>
  <c r="Y8" i="15"/>
  <c r="AE8" i="15" s="1"/>
  <c r="Y18" i="15"/>
  <c r="AE18" i="15" s="1"/>
  <c r="Y29" i="15"/>
  <c r="AE29" i="15" s="1"/>
  <c r="Y40" i="15"/>
  <c r="AE40" i="15" s="1"/>
  <c r="Y50" i="15"/>
  <c r="AE50" i="15" s="1"/>
  <c r="Y60" i="15"/>
  <c r="AE60" i="15" s="1"/>
  <c r="Y70" i="15"/>
  <c r="AE70" i="15" s="1"/>
  <c r="Y79" i="15"/>
  <c r="AE79" i="15" s="1"/>
  <c r="Y88" i="15"/>
  <c r="AE88" i="15" s="1"/>
  <c r="Y98" i="15"/>
  <c r="AE98" i="15" s="1"/>
  <c r="Y107" i="15"/>
  <c r="AE107" i="15" s="1"/>
  <c r="Y116" i="15"/>
  <c r="AE116" i="15" s="1"/>
  <c r="Y125" i="15"/>
  <c r="AE125" i="15" s="1"/>
  <c r="Y134" i="15"/>
  <c r="AE134" i="15" s="1"/>
  <c r="Y143" i="15"/>
  <c r="AE143" i="15" s="1"/>
  <c r="Y152" i="15"/>
  <c r="AE152" i="15" s="1"/>
  <c r="Y162" i="15"/>
  <c r="AE162" i="15" s="1"/>
  <c r="Y171" i="15"/>
  <c r="AE171" i="15" s="1"/>
  <c r="Y180" i="15"/>
  <c r="AE180" i="15" s="1"/>
  <c r="Y189" i="15"/>
  <c r="AE189" i="15" s="1"/>
  <c r="Y198" i="15"/>
  <c r="AE198" i="15" s="1"/>
  <c r="Y207" i="15"/>
  <c r="AE207" i="15" s="1"/>
  <c r="Y216" i="15"/>
  <c r="AE216" i="15" s="1"/>
  <c r="Y226" i="15"/>
  <c r="AE226" i="15" s="1"/>
  <c r="Y235" i="15"/>
  <c r="AE235" i="15" s="1"/>
  <c r="Y244" i="15"/>
  <c r="AE244" i="15" s="1"/>
  <c r="Y253" i="15"/>
  <c r="AE253" i="15" s="1"/>
  <c r="Y262" i="15"/>
  <c r="AE262" i="15" s="1"/>
  <c r="Y271" i="15"/>
  <c r="AE271" i="15" s="1"/>
  <c r="Y280" i="15"/>
  <c r="AE280" i="15" s="1"/>
  <c r="Y290" i="15"/>
  <c r="AE290" i="15" s="1"/>
  <c r="Y299" i="15"/>
  <c r="AE299" i="15" s="1"/>
  <c r="Y308" i="15"/>
  <c r="AE308" i="15" s="1"/>
  <c r="Y317" i="15"/>
  <c r="AE317" i="15" s="1"/>
  <c r="Y326" i="15"/>
  <c r="AE326" i="15" s="1"/>
  <c r="Y335" i="15"/>
  <c r="AE335" i="15" s="1"/>
  <c r="Y344" i="15"/>
  <c r="AE344" i="15" s="1"/>
  <c r="Y354" i="15"/>
  <c r="AE354" i="15" s="1"/>
  <c r="Y363" i="15"/>
  <c r="AE363" i="15" s="1"/>
  <c r="Y372" i="15"/>
  <c r="AE372" i="15" s="1"/>
  <c r="Y381" i="15"/>
  <c r="AE381" i="15" s="1"/>
  <c r="Y390" i="15"/>
  <c r="AE390" i="15" s="1"/>
  <c r="Y399" i="15"/>
  <c r="AE399" i="15" s="1"/>
  <c r="Y408" i="15"/>
  <c r="AE408" i="15" s="1"/>
  <c r="Y418" i="15"/>
  <c r="AE418" i="15" s="1"/>
  <c r="Y427" i="15"/>
  <c r="AE427" i="15" s="1"/>
  <c r="Y436" i="15"/>
  <c r="AE436" i="15" s="1"/>
  <c r="Y445" i="15"/>
  <c r="AE445" i="15" s="1"/>
  <c r="Y454" i="15"/>
  <c r="AE454" i="15" s="1"/>
  <c r="Y463" i="15"/>
  <c r="AE463" i="15" s="1"/>
  <c r="Y472" i="15"/>
  <c r="AE472" i="15" s="1"/>
  <c r="Y482" i="15"/>
  <c r="AE482" i="15" s="1"/>
  <c r="Y491" i="15"/>
  <c r="AE491" i="15" s="1"/>
  <c r="Y500" i="15"/>
  <c r="AE500" i="15" s="1"/>
  <c r="Y9" i="15"/>
  <c r="AE9" i="15" s="1"/>
  <c r="Y20" i="15"/>
  <c r="AE20" i="15" s="1"/>
  <c r="Y31" i="15"/>
  <c r="AE31" i="15" s="1"/>
  <c r="Y41" i="15"/>
  <c r="AE41" i="15" s="1"/>
  <c r="Y51" i="15"/>
  <c r="AE51" i="15" s="1"/>
  <c r="Y61" i="15"/>
  <c r="AE61" i="15" s="1"/>
  <c r="Y71" i="15"/>
  <c r="AE71" i="15" s="1"/>
  <c r="Y80" i="15"/>
  <c r="AE80" i="15" s="1"/>
  <c r="Y90" i="15"/>
  <c r="AE90" i="15" s="1"/>
  <c r="Y99" i="15"/>
  <c r="AE99" i="15" s="1"/>
  <c r="Y108" i="15"/>
  <c r="AE108" i="15" s="1"/>
  <c r="Y117" i="15"/>
  <c r="AE117" i="15" s="1"/>
  <c r="Y126" i="15"/>
  <c r="AE126" i="15" s="1"/>
  <c r="Y135" i="15"/>
  <c r="AE135" i="15" s="1"/>
  <c r="Y144" i="15"/>
  <c r="AE144" i="15" s="1"/>
  <c r="Y154" i="15"/>
  <c r="AE154" i="15" s="1"/>
  <c r="Y163" i="15"/>
  <c r="AE163" i="15" s="1"/>
  <c r="Y172" i="15"/>
  <c r="AE172" i="15" s="1"/>
  <c r="Y181" i="15"/>
  <c r="AE181" i="15" s="1"/>
  <c r="Y190" i="15"/>
  <c r="AE190" i="15" s="1"/>
  <c r="Y199" i="15"/>
  <c r="AE199" i="15" s="1"/>
  <c r="Y208" i="15"/>
  <c r="AE208" i="15" s="1"/>
  <c r="Y218" i="15"/>
  <c r="AE218" i="15" s="1"/>
  <c r="Y227" i="15"/>
  <c r="AE227" i="15" s="1"/>
  <c r="Y236" i="15"/>
  <c r="AE236" i="15" s="1"/>
  <c r="Y245" i="15"/>
  <c r="AE245" i="15" s="1"/>
  <c r="Y254" i="15"/>
  <c r="AE254" i="15" s="1"/>
  <c r="Y263" i="15"/>
  <c r="AE263" i="15" s="1"/>
  <c r="Y272" i="15"/>
  <c r="AE272" i="15" s="1"/>
  <c r="Y282" i="15"/>
  <c r="AE282" i="15" s="1"/>
  <c r="Y291" i="15"/>
  <c r="AE291" i="15" s="1"/>
  <c r="Y300" i="15"/>
  <c r="AE300" i="15" s="1"/>
  <c r="Y309" i="15"/>
  <c r="AE309" i="15" s="1"/>
  <c r="Y318" i="15"/>
  <c r="AE318" i="15" s="1"/>
  <c r="Y327" i="15"/>
  <c r="AE327" i="15" s="1"/>
  <c r="Y336" i="15"/>
  <c r="AE336" i="15" s="1"/>
  <c r="Y346" i="15"/>
  <c r="AE346" i="15" s="1"/>
  <c r="Y355" i="15"/>
  <c r="AE355" i="15" s="1"/>
  <c r="Y364" i="15"/>
  <c r="AE364" i="15" s="1"/>
  <c r="Y373" i="15"/>
  <c r="AE373" i="15" s="1"/>
  <c r="Y382" i="15"/>
  <c r="AE382" i="15" s="1"/>
  <c r="Y391" i="15"/>
  <c r="AE391" i="15" s="1"/>
  <c r="Y400" i="15"/>
  <c r="AE400" i="15" s="1"/>
  <c r="Y410" i="15"/>
  <c r="AE410" i="15" s="1"/>
  <c r="Y419" i="15"/>
  <c r="AE419" i="15" s="1"/>
  <c r="Y428" i="15"/>
  <c r="AE428" i="15" s="1"/>
  <c r="Y437" i="15"/>
  <c r="AE437" i="15" s="1"/>
  <c r="Y446" i="15"/>
  <c r="AE446" i="15" s="1"/>
  <c r="Y455" i="15"/>
  <c r="AE455" i="15" s="1"/>
  <c r="Y464" i="15"/>
  <c r="AE464" i="15" s="1"/>
  <c r="Y474" i="15"/>
  <c r="AE474" i="15" s="1"/>
  <c r="Y483" i="15"/>
  <c r="AE483" i="15" s="1"/>
  <c r="Y492" i="15"/>
  <c r="AE492" i="15" s="1"/>
  <c r="Y501" i="15"/>
  <c r="AE501" i="15" s="1"/>
  <c r="Y11" i="15"/>
  <c r="AE11" i="15" s="1"/>
  <c r="Y21" i="15"/>
  <c r="AE21" i="15" s="1"/>
  <c r="Y32" i="15"/>
  <c r="AE32" i="15" s="1"/>
  <c r="Y42" i="15"/>
  <c r="AE42" i="15" s="1"/>
  <c r="Y52" i="15"/>
  <c r="AE52" i="15" s="1"/>
  <c r="Y63" i="15"/>
  <c r="AE63" i="15" s="1"/>
  <c r="Y72" i="15"/>
  <c r="AE72" i="15" s="1"/>
  <c r="Y82" i="15"/>
  <c r="AE82" i="15" s="1"/>
  <c r="Y91" i="15"/>
  <c r="AE91" i="15" s="1"/>
  <c r="Y100" i="15"/>
  <c r="AE100" i="15" s="1"/>
  <c r="Y109" i="15"/>
  <c r="AE109" i="15" s="1"/>
  <c r="Y118" i="15"/>
  <c r="AE118" i="15" s="1"/>
  <c r="Y127" i="15"/>
  <c r="AE127" i="15" s="1"/>
  <c r="Y136" i="15"/>
  <c r="AE136" i="15" s="1"/>
  <c r="Y146" i="15"/>
  <c r="AE146" i="15" s="1"/>
  <c r="Y155" i="15"/>
  <c r="AE155" i="15" s="1"/>
  <c r="Y164" i="15"/>
  <c r="AE164" i="15" s="1"/>
  <c r="Y173" i="15"/>
  <c r="AE173" i="15" s="1"/>
  <c r="Y182" i="15"/>
  <c r="AE182" i="15" s="1"/>
  <c r="Y191" i="15"/>
  <c r="AE191" i="15" s="1"/>
  <c r="Y200" i="15"/>
  <c r="AE200" i="15" s="1"/>
  <c r="Y210" i="15"/>
  <c r="AE210" i="15" s="1"/>
  <c r="Y219" i="15"/>
  <c r="AE219" i="15" s="1"/>
  <c r="Y228" i="15"/>
  <c r="AE228" i="15" s="1"/>
  <c r="Y237" i="15"/>
  <c r="AE237" i="15" s="1"/>
  <c r="Y246" i="15"/>
  <c r="AE246" i="15" s="1"/>
  <c r="Y255" i="15"/>
  <c r="AE255" i="15" s="1"/>
  <c r="Y264" i="15"/>
  <c r="AE264" i="15" s="1"/>
  <c r="Y274" i="15"/>
  <c r="AE274" i="15" s="1"/>
  <c r="Y283" i="15"/>
  <c r="AE283" i="15" s="1"/>
  <c r="Y292" i="15"/>
  <c r="AE292" i="15" s="1"/>
  <c r="Y301" i="15"/>
  <c r="AE301" i="15" s="1"/>
  <c r="Y310" i="15"/>
  <c r="AE310" i="15" s="1"/>
  <c r="Y319" i="15"/>
  <c r="AE319" i="15" s="1"/>
  <c r="Y328" i="15"/>
  <c r="AE328" i="15" s="1"/>
  <c r="Y338" i="15"/>
  <c r="AE338" i="15" s="1"/>
  <c r="Y347" i="15"/>
  <c r="AE347" i="15" s="1"/>
  <c r="Y356" i="15"/>
  <c r="AE356" i="15" s="1"/>
  <c r="Y365" i="15"/>
  <c r="AE365" i="15" s="1"/>
  <c r="Y374" i="15"/>
  <c r="AE374" i="15" s="1"/>
  <c r="Y383" i="15"/>
  <c r="AE383" i="15" s="1"/>
  <c r="Y392" i="15"/>
  <c r="AE392" i="15" s="1"/>
  <c r="Y402" i="15"/>
  <c r="AE402" i="15" s="1"/>
  <c r="Y411" i="15"/>
  <c r="AE411" i="15" s="1"/>
  <c r="Y420" i="15"/>
  <c r="AE420" i="15" s="1"/>
  <c r="Y429" i="15"/>
  <c r="AE429" i="15" s="1"/>
  <c r="Y438" i="15"/>
  <c r="AE438" i="15" s="1"/>
  <c r="Y447" i="15"/>
  <c r="AE447" i="15" s="1"/>
  <c r="Y456" i="15"/>
  <c r="AE456" i="15" s="1"/>
  <c r="Y466" i="15"/>
  <c r="AE466" i="15" s="1"/>
  <c r="Y475" i="15"/>
  <c r="AE475" i="15" s="1"/>
  <c r="Y484" i="15"/>
  <c r="AE484" i="15" s="1"/>
  <c r="Y493" i="15"/>
  <c r="AE493" i="15" s="1"/>
  <c r="Y502" i="15"/>
  <c r="AE502" i="15" s="1"/>
  <c r="Y16" i="15"/>
  <c r="AE16" i="15" s="1"/>
  <c r="Y26" i="15"/>
  <c r="AE26" i="15" s="1"/>
  <c r="Y36" i="15"/>
  <c r="AE36" i="15" s="1"/>
  <c r="Y48" i="15"/>
  <c r="AE48" i="15" s="1"/>
  <c r="Y58" i="15"/>
  <c r="AE58" i="15" s="1"/>
  <c r="Y68" i="15"/>
  <c r="AE68" i="15" s="1"/>
  <c r="Y77" i="15"/>
  <c r="AE77" i="15" s="1"/>
  <c r="Y86" i="15"/>
  <c r="AE86" i="15" s="1"/>
  <c r="Y95" i="15"/>
  <c r="AE95" i="15" s="1"/>
  <c r="Y104" i="15"/>
  <c r="AE104" i="15" s="1"/>
  <c r="Y114" i="15"/>
  <c r="AE114" i="15" s="1"/>
  <c r="Y123" i="15"/>
  <c r="AE123" i="15" s="1"/>
  <c r="Y132" i="15"/>
  <c r="AE132" i="15" s="1"/>
  <c r="Y141" i="15"/>
  <c r="AE141" i="15" s="1"/>
  <c r="Y150" i="15"/>
  <c r="AE150" i="15" s="1"/>
  <c r="Y159" i="15"/>
  <c r="AE159" i="15" s="1"/>
  <c r="Y168" i="15"/>
  <c r="AE168" i="15" s="1"/>
  <c r="Y178" i="15"/>
  <c r="AE178" i="15" s="1"/>
  <c r="Y187" i="15"/>
  <c r="AE187" i="15" s="1"/>
  <c r="Y196" i="15"/>
  <c r="AE196" i="15" s="1"/>
  <c r="Y205" i="15"/>
  <c r="AE205" i="15" s="1"/>
  <c r="Y214" i="15"/>
  <c r="AE214" i="15" s="1"/>
  <c r="Y223" i="15"/>
  <c r="AE223" i="15" s="1"/>
  <c r="Y232" i="15"/>
  <c r="AE232" i="15" s="1"/>
  <c r="Y242" i="15"/>
  <c r="AE242" i="15" s="1"/>
  <c r="Y251" i="15"/>
  <c r="AE251" i="15" s="1"/>
  <c r="Y260" i="15"/>
  <c r="AE260" i="15" s="1"/>
  <c r="Y269" i="15"/>
  <c r="AE269" i="15" s="1"/>
  <c r="Y278" i="15"/>
  <c r="AE278" i="15" s="1"/>
  <c r="Y287" i="15"/>
  <c r="AE287" i="15" s="1"/>
  <c r="Y296" i="15"/>
  <c r="AE296" i="15" s="1"/>
  <c r="Y306" i="15"/>
  <c r="AE306" i="15" s="1"/>
  <c r="Y315" i="15"/>
  <c r="AE315" i="15" s="1"/>
  <c r="Y324" i="15"/>
  <c r="AE324" i="15" s="1"/>
  <c r="Y333" i="15"/>
  <c r="AE333" i="15" s="1"/>
  <c r="Y342" i="15"/>
  <c r="AE342" i="15" s="1"/>
  <c r="Y351" i="15"/>
  <c r="AE351" i="15" s="1"/>
  <c r="Y360" i="15"/>
  <c r="AE360" i="15" s="1"/>
  <c r="Y370" i="15"/>
  <c r="AE370" i="15" s="1"/>
  <c r="Y379" i="15"/>
  <c r="AE379" i="15" s="1"/>
  <c r="Y388" i="15"/>
  <c r="AE388" i="15" s="1"/>
  <c r="Y397" i="15"/>
  <c r="AE397" i="15" s="1"/>
  <c r="Y406" i="15"/>
  <c r="AE406" i="15" s="1"/>
  <c r="Y415" i="15"/>
  <c r="AE415" i="15" s="1"/>
  <c r="Y424" i="15"/>
  <c r="AE424" i="15" s="1"/>
  <c r="Y434" i="15"/>
  <c r="AE434" i="15" s="1"/>
  <c r="Y443" i="15"/>
  <c r="AE443" i="15" s="1"/>
  <c r="Y452" i="15"/>
  <c r="AE452" i="15" s="1"/>
  <c r="Y461" i="15"/>
  <c r="AE461" i="15" s="1"/>
  <c r="Y470" i="15"/>
  <c r="AE470" i="15" s="1"/>
  <c r="Y479" i="15"/>
  <c r="AE479" i="15" s="1"/>
  <c r="Y488" i="15"/>
  <c r="AE488" i="15" s="1"/>
  <c r="Y498" i="15"/>
  <c r="AE498" i="15" s="1"/>
  <c r="Y7" i="15"/>
  <c r="AE7" i="15" s="1"/>
  <c r="Y17" i="15"/>
  <c r="AE17" i="15" s="1"/>
  <c r="Y27" i="15"/>
  <c r="AE27" i="15" s="1"/>
  <c r="Y39" i="15"/>
  <c r="AE39" i="15" s="1"/>
  <c r="Y49" i="15"/>
  <c r="AE49" i="15" s="1"/>
  <c r="Y59" i="15"/>
  <c r="AE59" i="15" s="1"/>
  <c r="Y69" i="15"/>
  <c r="AE69" i="15" s="1"/>
  <c r="Y78" i="15"/>
  <c r="AE78" i="15" s="1"/>
  <c r="Y87" i="15"/>
  <c r="AE87" i="15" s="1"/>
  <c r="Y96" i="15"/>
  <c r="AE96" i="15" s="1"/>
  <c r="Y106" i="15"/>
  <c r="AE106" i="15" s="1"/>
  <c r="Y115" i="15"/>
  <c r="AE115" i="15" s="1"/>
  <c r="Y124" i="15"/>
  <c r="AE124" i="15" s="1"/>
  <c r="Y133" i="15"/>
  <c r="AE133" i="15" s="1"/>
  <c r="Y142" i="15"/>
  <c r="AE142" i="15" s="1"/>
  <c r="Y151" i="15"/>
  <c r="AE151" i="15" s="1"/>
  <c r="Y160" i="15"/>
  <c r="AE160" i="15" s="1"/>
  <c r="Y170" i="15"/>
  <c r="AE170" i="15" s="1"/>
  <c r="Y179" i="15"/>
  <c r="AE179" i="15" s="1"/>
  <c r="Y188" i="15"/>
  <c r="AE188" i="15" s="1"/>
  <c r="Y197" i="15"/>
  <c r="AE197" i="15" s="1"/>
  <c r="Y206" i="15"/>
  <c r="AE206" i="15" s="1"/>
  <c r="Y215" i="15"/>
  <c r="AE215" i="15" s="1"/>
  <c r="Y224" i="15"/>
  <c r="AE224" i="15" s="1"/>
  <c r="Y234" i="15"/>
  <c r="AE234" i="15" s="1"/>
  <c r="Y243" i="15"/>
  <c r="AE243" i="15" s="1"/>
  <c r="Y252" i="15"/>
  <c r="AE252" i="15" s="1"/>
  <c r="Y261" i="15"/>
  <c r="AE261" i="15" s="1"/>
  <c r="Y270" i="15"/>
  <c r="AE270" i="15" s="1"/>
  <c r="Y279" i="15"/>
  <c r="AE279" i="15" s="1"/>
  <c r="Y288" i="15"/>
  <c r="AE288" i="15" s="1"/>
  <c r="Y298" i="15"/>
  <c r="AE298" i="15" s="1"/>
  <c r="Y307" i="15"/>
  <c r="AE307" i="15" s="1"/>
  <c r="Y316" i="15"/>
  <c r="AE316" i="15" s="1"/>
  <c r="Y325" i="15"/>
  <c r="AE325" i="15" s="1"/>
  <c r="Y334" i="15"/>
  <c r="AE334" i="15" s="1"/>
  <c r="Y343" i="15"/>
  <c r="AE343" i="15" s="1"/>
  <c r="Y352" i="15"/>
  <c r="AE352" i="15" s="1"/>
  <c r="Y362" i="15"/>
  <c r="AE362" i="15" s="1"/>
  <c r="Y371" i="15"/>
  <c r="AE371" i="15" s="1"/>
  <c r="Y380" i="15"/>
  <c r="AE380" i="15" s="1"/>
  <c r="Y389" i="15"/>
  <c r="AE389" i="15" s="1"/>
  <c r="Y398" i="15"/>
  <c r="AE398" i="15" s="1"/>
  <c r="Y407" i="15"/>
  <c r="AE407" i="15" s="1"/>
  <c r="Y416" i="15"/>
  <c r="AE416" i="15" s="1"/>
  <c r="Y426" i="15"/>
  <c r="AE426" i="15" s="1"/>
  <c r="Y435" i="15"/>
  <c r="AE435" i="15" s="1"/>
  <c r="Y444" i="15"/>
  <c r="AE444" i="15" s="1"/>
  <c r="Y453" i="15"/>
  <c r="AE453" i="15" s="1"/>
  <c r="Y462" i="15"/>
  <c r="AE462" i="15" s="1"/>
  <c r="Y471" i="15"/>
  <c r="AE471" i="15" s="1"/>
  <c r="Y480" i="15"/>
  <c r="AE480" i="15" s="1"/>
  <c r="Y490" i="15"/>
  <c r="AE490" i="15" s="1"/>
  <c r="Y499" i="15"/>
  <c r="AE499" i="15" s="1"/>
  <c r="Y24" i="15"/>
  <c r="AE24" i="15" s="1"/>
  <c r="Y53" i="15"/>
  <c r="AE53" i="15" s="1"/>
  <c r="Y76" i="15"/>
  <c r="AE76" i="15" s="1"/>
  <c r="Y102" i="15"/>
  <c r="AE102" i="15" s="1"/>
  <c r="Y128" i="15"/>
  <c r="AE128" i="15" s="1"/>
  <c r="Y149" i="15"/>
  <c r="AE149" i="15" s="1"/>
  <c r="Y175" i="15"/>
  <c r="AE175" i="15" s="1"/>
  <c r="Y202" i="15"/>
  <c r="AE202" i="15" s="1"/>
  <c r="Y222" i="15"/>
  <c r="AE222" i="15" s="1"/>
  <c r="Y248" i="15"/>
  <c r="AE248" i="15" s="1"/>
  <c r="Y275" i="15"/>
  <c r="AE275" i="15" s="1"/>
  <c r="Y295" i="15"/>
  <c r="AE295" i="15" s="1"/>
  <c r="Y322" i="15"/>
  <c r="AE322" i="15" s="1"/>
  <c r="Y348" i="15"/>
  <c r="AE348" i="15" s="1"/>
  <c r="Y368" i="15"/>
  <c r="AE368" i="15" s="1"/>
  <c r="Y395" i="15"/>
  <c r="AE395" i="15" s="1"/>
  <c r="Y421" i="15"/>
  <c r="AE421" i="15" s="1"/>
  <c r="Y442" i="15"/>
  <c r="AE442" i="15" s="1"/>
  <c r="Y468" i="15"/>
  <c r="AE468" i="15" s="1"/>
  <c r="Y494" i="15"/>
  <c r="AE494" i="15" s="1"/>
  <c r="Y64" i="15"/>
  <c r="AE64" i="15" s="1"/>
  <c r="Y138" i="15"/>
  <c r="AE138" i="15" s="1"/>
  <c r="Y211" i="15"/>
  <c r="AE211" i="15" s="1"/>
  <c r="Y284" i="15"/>
  <c r="AE284" i="15" s="1"/>
  <c r="Y357" i="15"/>
  <c r="AE357" i="15" s="1"/>
  <c r="Y451" i="15"/>
  <c r="AE451" i="15" s="1"/>
  <c r="Y12" i="15"/>
  <c r="AE12" i="15" s="1"/>
  <c r="Y92" i="15"/>
  <c r="AE92" i="15" s="1"/>
  <c r="Y139" i="15"/>
  <c r="AE139" i="15" s="1"/>
  <c r="Y212" i="15"/>
  <c r="AE212" i="15" s="1"/>
  <c r="Y285" i="15"/>
  <c r="AE285" i="15" s="1"/>
  <c r="Y358" i="15"/>
  <c r="AE358" i="15" s="1"/>
  <c r="Y405" i="15"/>
  <c r="AE405" i="15" s="1"/>
  <c r="Y478" i="15"/>
  <c r="AE478" i="15" s="1"/>
  <c r="Y25" i="15"/>
  <c r="AE25" i="15" s="1"/>
  <c r="Y55" i="15"/>
  <c r="AE55" i="15" s="1"/>
  <c r="Y83" i="15"/>
  <c r="AE83" i="15" s="1"/>
  <c r="Y103" i="15"/>
  <c r="AE103" i="15" s="1"/>
  <c r="Y130" i="15"/>
  <c r="AE130" i="15" s="1"/>
  <c r="Y156" i="15"/>
  <c r="AE156" i="15" s="1"/>
  <c r="Y176" i="15"/>
  <c r="AE176" i="15" s="1"/>
  <c r="Y203" i="15"/>
  <c r="AE203" i="15" s="1"/>
  <c r="Y229" i="15"/>
  <c r="AE229" i="15" s="1"/>
  <c r="Y250" i="15"/>
  <c r="AE250" i="15" s="1"/>
  <c r="Y276" i="15"/>
  <c r="AE276" i="15" s="1"/>
  <c r="Y302" i="15"/>
  <c r="AE302" i="15" s="1"/>
  <c r="Y323" i="15"/>
  <c r="AE323" i="15" s="1"/>
  <c r="Y349" i="15"/>
  <c r="AE349" i="15" s="1"/>
  <c r="Y375" i="15"/>
  <c r="AE375" i="15" s="1"/>
  <c r="Y396" i="15"/>
  <c r="AE396" i="15" s="1"/>
  <c r="Y422" i="15"/>
  <c r="AE422" i="15" s="1"/>
  <c r="Y448" i="15"/>
  <c r="AE448" i="15" s="1"/>
  <c r="Y469" i="15"/>
  <c r="AE469" i="15" s="1"/>
  <c r="Y495" i="15"/>
  <c r="AE495" i="15" s="1"/>
  <c r="Y34" i="15"/>
  <c r="AE34" i="15" s="1"/>
  <c r="Y111" i="15"/>
  <c r="AE111" i="15" s="1"/>
  <c r="Y184" i="15"/>
  <c r="AE184" i="15" s="1"/>
  <c r="Y258" i="15"/>
  <c r="AE258" i="15" s="1"/>
  <c r="Y331" i="15"/>
  <c r="AE331" i="15" s="1"/>
  <c r="Y378" i="15"/>
  <c r="AE378" i="15" s="1"/>
  <c r="Y430" i="15"/>
  <c r="AE430" i="15" s="1"/>
  <c r="Y503" i="15"/>
  <c r="AE503" i="15" s="1"/>
  <c r="Y35" i="15"/>
  <c r="AE35" i="15" s="1"/>
  <c r="Y112" i="15"/>
  <c r="AE112" i="15" s="1"/>
  <c r="Y186" i="15"/>
  <c r="AE186" i="15" s="1"/>
  <c r="Y259" i="15"/>
  <c r="AE259" i="15" s="1"/>
  <c r="Y311" i="15"/>
  <c r="AE311" i="15" s="1"/>
  <c r="Y384" i="15"/>
  <c r="AE384" i="15" s="1"/>
  <c r="Y458" i="15"/>
  <c r="AE458" i="15" s="1"/>
  <c r="Y33" i="15"/>
  <c r="AE33" i="15" s="1"/>
  <c r="Y57" i="15"/>
  <c r="AE57" i="15" s="1"/>
  <c r="Y84" i="15"/>
  <c r="AE84" i="15" s="1"/>
  <c r="Y110" i="15"/>
  <c r="AE110" i="15" s="1"/>
  <c r="Y131" i="15"/>
  <c r="AE131" i="15" s="1"/>
  <c r="Y157" i="15"/>
  <c r="AE157" i="15" s="1"/>
  <c r="Y183" i="15"/>
  <c r="AE183" i="15" s="1"/>
  <c r="Y204" i="15"/>
  <c r="AE204" i="15" s="1"/>
  <c r="Y230" i="15"/>
  <c r="AE230" i="15" s="1"/>
  <c r="Y256" i="15"/>
  <c r="AE256" i="15" s="1"/>
  <c r="Y277" i="15"/>
  <c r="AE277" i="15" s="1"/>
  <c r="Y303" i="15"/>
  <c r="AE303" i="15" s="1"/>
  <c r="Y330" i="15"/>
  <c r="AE330" i="15" s="1"/>
  <c r="Y350" i="15"/>
  <c r="AE350" i="15" s="1"/>
  <c r="Y376" i="15"/>
  <c r="AE376" i="15" s="1"/>
  <c r="Y403" i="15"/>
  <c r="AE403" i="15" s="1"/>
  <c r="Y423" i="15"/>
  <c r="AE423" i="15" s="1"/>
  <c r="Y450" i="15"/>
  <c r="AE450" i="15" s="1"/>
  <c r="Y476" i="15"/>
  <c r="AE476" i="15" s="1"/>
  <c r="Y496" i="15"/>
  <c r="AE496" i="15" s="1"/>
  <c r="Y85" i="15"/>
  <c r="AE85" i="15" s="1"/>
  <c r="Y158" i="15"/>
  <c r="AE158" i="15" s="1"/>
  <c r="Y231" i="15"/>
  <c r="AE231" i="15" s="1"/>
  <c r="Y304" i="15"/>
  <c r="AE304" i="15" s="1"/>
  <c r="Y404" i="15"/>
  <c r="AE404" i="15" s="1"/>
  <c r="Y477" i="15"/>
  <c r="AE477" i="15" s="1"/>
  <c r="Y66" i="15"/>
  <c r="AE66" i="15" s="1"/>
  <c r="Y165" i="15"/>
  <c r="AE165" i="15" s="1"/>
  <c r="Y238" i="15"/>
  <c r="AE238" i="15" s="1"/>
  <c r="Y332" i="15"/>
  <c r="AE332" i="15" s="1"/>
  <c r="Y431" i="15"/>
  <c r="AE431" i="15" s="1"/>
  <c r="Y504" i="15"/>
  <c r="AE504" i="15" s="1"/>
  <c r="Y13" i="15"/>
  <c r="AE13" i="15" s="1"/>
  <c r="Y43" i="15"/>
  <c r="AE43" i="15" s="1"/>
  <c r="Y67" i="15"/>
  <c r="AE67" i="15" s="1"/>
  <c r="Y93" i="15"/>
  <c r="AE93" i="15" s="1"/>
  <c r="Y119" i="15"/>
  <c r="AE119" i="15" s="1"/>
  <c r="Y140" i="15"/>
  <c r="AE140" i="15" s="1"/>
  <c r="Y166" i="15"/>
  <c r="AE166" i="15" s="1"/>
  <c r="Y192" i="15"/>
  <c r="AE192" i="15" s="1"/>
  <c r="Y213" i="15"/>
  <c r="AE213" i="15" s="1"/>
  <c r="Y239" i="15"/>
  <c r="AE239" i="15" s="1"/>
  <c r="Y266" i="15"/>
  <c r="AE266" i="15" s="1"/>
  <c r="Y286" i="15"/>
  <c r="AE286" i="15" s="1"/>
  <c r="Y312" i="15"/>
  <c r="AE312" i="15" s="1"/>
  <c r="Y339" i="15"/>
  <c r="AE339" i="15" s="1"/>
  <c r="Y359" i="15"/>
  <c r="AE359" i="15" s="1"/>
  <c r="Y386" i="15"/>
  <c r="AE386" i="15" s="1"/>
  <c r="Y412" i="15"/>
  <c r="AE412" i="15" s="1"/>
  <c r="Y432" i="15"/>
  <c r="AE432" i="15" s="1"/>
  <c r="Y459" i="15"/>
  <c r="AE459" i="15" s="1"/>
  <c r="Y485" i="15"/>
  <c r="AE485" i="15" s="1"/>
  <c r="Y5" i="15"/>
  <c r="AE5" i="15" s="1"/>
  <c r="Y15" i="15"/>
  <c r="AE15" i="15" s="1"/>
  <c r="Y44" i="15"/>
  <c r="AE44" i="15" s="1"/>
  <c r="Y74" i="15"/>
  <c r="AE74" i="15" s="1"/>
  <c r="Y94" i="15"/>
  <c r="AE94" i="15" s="1"/>
  <c r="Y120" i="15"/>
  <c r="AE120" i="15" s="1"/>
  <c r="Y147" i="15"/>
  <c r="AE147" i="15" s="1"/>
  <c r="Y167" i="15"/>
  <c r="AE167" i="15" s="1"/>
  <c r="Y194" i="15"/>
  <c r="AE194" i="15" s="1"/>
  <c r="Y220" i="15"/>
  <c r="AE220" i="15" s="1"/>
  <c r="Y240" i="15"/>
  <c r="AE240" i="15" s="1"/>
  <c r="Y267" i="15"/>
  <c r="AE267" i="15" s="1"/>
  <c r="Y293" i="15"/>
  <c r="AE293" i="15" s="1"/>
  <c r="Y314" i="15"/>
  <c r="AE314" i="15" s="1"/>
  <c r="Y340" i="15"/>
  <c r="AE340" i="15" s="1"/>
  <c r="Y366" i="15"/>
  <c r="AE366" i="15" s="1"/>
  <c r="Y387" i="15"/>
  <c r="AE387" i="15" s="1"/>
  <c r="Y413" i="15"/>
  <c r="AE413" i="15" s="1"/>
  <c r="Y439" i="15"/>
  <c r="AE439" i="15" s="1"/>
  <c r="Y460" i="15"/>
  <c r="AE460" i="15" s="1"/>
  <c r="Y486" i="15"/>
  <c r="AE486" i="15" s="1"/>
  <c r="Y23" i="15"/>
  <c r="AE23" i="15" s="1"/>
  <c r="Y45" i="15"/>
  <c r="AE45" i="15" s="1"/>
  <c r="Y75" i="15"/>
  <c r="AE75" i="15" s="1"/>
  <c r="Y101" i="15"/>
  <c r="AE101" i="15" s="1"/>
  <c r="Y122" i="15"/>
  <c r="AE122" i="15" s="1"/>
  <c r="Y148" i="15"/>
  <c r="AE148" i="15" s="1"/>
  <c r="Y174" i="15"/>
  <c r="AE174" i="15" s="1"/>
  <c r="Y195" i="15"/>
  <c r="AE195" i="15" s="1"/>
  <c r="Y221" i="15"/>
  <c r="AE221" i="15" s="1"/>
  <c r="Y247" i="15"/>
  <c r="AE247" i="15" s="1"/>
  <c r="Y268" i="15"/>
  <c r="AE268" i="15" s="1"/>
  <c r="Y294" i="15"/>
  <c r="AE294" i="15" s="1"/>
  <c r="Y320" i="15"/>
  <c r="AE320" i="15" s="1"/>
  <c r="Y341" i="15"/>
  <c r="AE341" i="15" s="1"/>
  <c r="Y367" i="15"/>
  <c r="AE367" i="15" s="1"/>
  <c r="Y394" i="15"/>
  <c r="AE394" i="15" s="1"/>
  <c r="Y414" i="15"/>
  <c r="AE414" i="15" s="1"/>
  <c r="Y440" i="15"/>
  <c r="AE440" i="15" s="1"/>
  <c r="Y467" i="15"/>
  <c r="AE467" i="15" s="1"/>
  <c r="Y487" i="15"/>
  <c r="AE487" i="15" s="1"/>
  <c r="Z11" i="15"/>
  <c r="AF11" i="15" s="1"/>
  <c r="Z19" i="15"/>
  <c r="AF19" i="15" s="1"/>
  <c r="Z27" i="15"/>
  <c r="AF27" i="15" s="1"/>
  <c r="Z35" i="15"/>
  <c r="AF35" i="15" s="1"/>
  <c r="Z43" i="15"/>
  <c r="AF43" i="15" s="1"/>
  <c r="Z51" i="15"/>
  <c r="AF51" i="15" s="1"/>
  <c r="Z59" i="15"/>
  <c r="AF59" i="15" s="1"/>
  <c r="Z67" i="15"/>
  <c r="AF67" i="15" s="1"/>
  <c r="Z75" i="15"/>
  <c r="AF75" i="15" s="1"/>
  <c r="Z83" i="15"/>
  <c r="AF83" i="15" s="1"/>
  <c r="Z91" i="15"/>
  <c r="AF91" i="15" s="1"/>
  <c r="Z99" i="15"/>
  <c r="AF99" i="15" s="1"/>
  <c r="Z107" i="15"/>
  <c r="AF107" i="15" s="1"/>
  <c r="Z115" i="15"/>
  <c r="AF115" i="15" s="1"/>
  <c r="Z123" i="15"/>
  <c r="AF123" i="15" s="1"/>
  <c r="Z131" i="15"/>
  <c r="AF131" i="15" s="1"/>
  <c r="Z139" i="15"/>
  <c r="AF139" i="15" s="1"/>
  <c r="Z147" i="15"/>
  <c r="AF147" i="15" s="1"/>
  <c r="Z155" i="15"/>
  <c r="AF155" i="15" s="1"/>
  <c r="Z163" i="15"/>
  <c r="AF163" i="15" s="1"/>
  <c r="Z171" i="15"/>
  <c r="AF171" i="15" s="1"/>
  <c r="Z179" i="15"/>
  <c r="AF179" i="15" s="1"/>
  <c r="Z187" i="15"/>
  <c r="AF187" i="15" s="1"/>
  <c r="Z195" i="15"/>
  <c r="AF195" i="15" s="1"/>
  <c r="Z203" i="15"/>
  <c r="AF203" i="15" s="1"/>
  <c r="Z211" i="15"/>
  <c r="AF211" i="15" s="1"/>
  <c r="Z219" i="15"/>
  <c r="AF219" i="15" s="1"/>
  <c r="Z227" i="15"/>
  <c r="AF227" i="15" s="1"/>
  <c r="Z235" i="15"/>
  <c r="AF235" i="15" s="1"/>
  <c r="Z243" i="15"/>
  <c r="AF243" i="15" s="1"/>
  <c r="Z251" i="15"/>
  <c r="AF251" i="15" s="1"/>
  <c r="Z259" i="15"/>
  <c r="AF259" i="15" s="1"/>
  <c r="Z267" i="15"/>
  <c r="AF267" i="15" s="1"/>
  <c r="Z275" i="15"/>
  <c r="AF275" i="15" s="1"/>
  <c r="Z283" i="15"/>
  <c r="AF283" i="15" s="1"/>
  <c r="Z291" i="15"/>
  <c r="AF291" i="15" s="1"/>
  <c r="Z299" i="15"/>
  <c r="AF299" i="15" s="1"/>
  <c r="Z307" i="15"/>
  <c r="AF307" i="15" s="1"/>
  <c r="Z315" i="15"/>
  <c r="AF315" i="15" s="1"/>
  <c r="Z323" i="15"/>
  <c r="AF323" i="15" s="1"/>
  <c r="Z331" i="15"/>
  <c r="AF331" i="15" s="1"/>
  <c r="Z339" i="15"/>
  <c r="AF339" i="15" s="1"/>
  <c r="Z347" i="15"/>
  <c r="AF347" i="15" s="1"/>
  <c r="Z355" i="15"/>
  <c r="AF355" i="15" s="1"/>
  <c r="Z363" i="15"/>
  <c r="AF363" i="15" s="1"/>
  <c r="Z371" i="15"/>
  <c r="AF371" i="15" s="1"/>
  <c r="Z379" i="15"/>
  <c r="AF379" i="15" s="1"/>
  <c r="Z387" i="15"/>
  <c r="AF387" i="15" s="1"/>
  <c r="Z395" i="15"/>
  <c r="AF395" i="15" s="1"/>
  <c r="Z403" i="15"/>
  <c r="AF403" i="15" s="1"/>
  <c r="Z411" i="15"/>
  <c r="AF411" i="15" s="1"/>
  <c r="Z419" i="15"/>
  <c r="AF419" i="15" s="1"/>
  <c r="Z427" i="15"/>
  <c r="AF427" i="15" s="1"/>
  <c r="Z435" i="15"/>
  <c r="AF435" i="15" s="1"/>
  <c r="Z443" i="15"/>
  <c r="AF443" i="15" s="1"/>
  <c r="Z451" i="15"/>
  <c r="AF451" i="15" s="1"/>
  <c r="Z459" i="15"/>
  <c r="AF459" i="15" s="1"/>
  <c r="Z467" i="15"/>
  <c r="AF467" i="15" s="1"/>
  <c r="Z475" i="15"/>
  <c r="AF475" i="15" s="1"/>
  <c r="Z483" i="15"/>
  <c r="AF483" i="15" s="1"/>
  <c r="Z491" i="15"/>
  <c r="AF491" i="15" s="1"/>
  <c r="Z499" i="15"/>
  <c r="AF499" i="15" s="1"/>
  <c r="Z10" i="15"/>
  <c r="AF10" i="15" s="1"/>
  <c r="Z20" i="15"/>
  <c r="AF20" i="15" s="1"/>
  <c r="Z29" i="15"/>
  <c r="AF29" i="15" s="1"/>
  <c r="Z38" i="15"/>
  <c r="AF38" i="15" s="1"/>
  <c r="Z47" i="15"/>
  <c r="AF47" i="15" s="1"/>
  <c r="Z56" i="15"/>
  <c r="AF56" i="15" s="1"/>
  <c r="Z65" i="15"/>
  <c r="AF65" i="15" s="1"/>
  <c r="Z74" i="15"/>
  <c r="AF74" i="15" s="1"/>
  <c r="Z84" i="15"/>
  <c r="AF84" i="15" s="1"/>
  <c r="Z93" i="15"/>
  <c r="AF93" i="15" s="1"/>
  <c r="Z102" i="15"/>
  <c r="AF102" i="15" s="1"/>
  <c r="Z111" i="15"/>
  <c r="AF111" i="15" s="1"/>
  <c r="Z120" i="15"/>
  <c r="AF120" i="15" s="1"/>
  <c r="Z129" i="15"/>
  <c r="AF129" i="15" s="1"/>
  <c r="Z138" i="15"/>
  <c r="AF138" i="15" s="1"/>
  <c r="Z148" i="15"/>
  <c r="AF148" i="15" s="1"/>
  <c r="Z157" i="15"/>
  <c r="AF157" i="15" s="1"/>
  <c r="Z166" i="15"/>
  <c r="AF166" i="15" s="1"/>
  <c r="Z175" i="15"/>
  <c r="AF175" i="15" s="1"/>
  <c r="Z184" i="15"/>
  <c r="AF184" i="15" s="1"/>
  <c r="Z193" i="15"/>
  <c r="AF193" i="15" s="1"/>
  <c r="Z202" i="15"/>
  <c r="AF202" i="15" s="1"/>
  <c r="Z212" i="15"/>
  <c r="AF212" i="15" s="1"/>
  <c r="Z221" i="15"/>
  <c r="AF221" i="15" s="1"/>
  <c r="Z230" i="15"/>
  <c r="AF230" i="15" s="1"/>
  <c r="Z239" i="15"/>
  <c r="AF239" i="15" s="1"/>
  <c r="Z248" i="15"/>
  <c r="AF248" i="15" s="1"/>
  <c r="Z12" i="15"/>
  <c r="AF12" i="15" s="1"/>
  <c r="Z21" i="15"/>
  <c r="AF21" i="15" s="1"/>
  <c r="Z30" i="15"/>
  <c r="AF30" i="15" s="1"/>
  <c r="Z39" i="15"/>
  <c r="AF39" i="15" s="1"/>
  <c r="Z48" i="15"/>
  <c r="AF48" i="15" s="1"/>
  <c r="Z57" i="15"/>
  <c r="AF57" i="15" s="1"/>
  <c r="Z66" i="15"/>
  <c r="AF66" i="15" s="1"/>
  <c r="Z76" i="15"/>
  <c r="AF76" i="15" s="1"/>
  <c r="Z85" i="15"/>
  <c r="AF85" i="15" s="1"/>
  <c r="Z94" i="15"/>
  <c r="AF94" i="15" s="1"/>
  <c r="Z103" i="15"/>
  <c r="AF103" i="15" s="1"/>
  <c r="Z112" i="15"/>
  <c r="AF112" i="15" s="1"/>
  <c r="Z121" i="15"/>
  <c r="AF121" i="15" s="1"/>
  <c r="Z130" i="15"/>
  <c r="AF130" i="15" s="1"/>
  <c r="Z140" i="15"/>
  <c r="AF140" i="15" s="1"/>
  <c r="Z149" i="15"/>
  <c r="AF149" i="15" s="1"/>
  <c r="Z158" i="15"/>
  <c r="AF158" i="15" s="1"/>
  <c r="Z167" i="15"/>
  <c r="AF167" i="15" s="1"/>
  <c r="Z176" i="15"/>
  <c r="AF176" i="15" s="1"/>
  <c r="Z185" i="15"/>
  <c r="AF185" i="15" s="1"/>
  <c r="Z194" i="15"/>
  <c r="AF194" i="15" s="1"/>
  <c r="Z204" i="15"/>
  <c r="AF204" i="15" s="1"/>
  <c r="Z213" i="15"/>
  <c r="AF213" i="15" s="1"/>
  <c r="Z222" i="15"/>
  <c r="AF222" i="15" s="1"/>
  <c r="Z231" i="15"/>
  <c r="AF231" i="15" s="1"/>
  <c r="Z240" i="15"/>
  <c r="AF240" i="15" s="1"/>
  <c r="Z249" i="15"/>
  <c r="AF249" i="15" s="1"/>
  <c r="Z13" i="15"/>
  <c r="AF13" i="15" s="1"/>
  <c r="Z22" i="15"/>
  <c r="AF22" i="15" s="1"/>
  <c r="Z31" i="15"/>
  <c r="AF31" i="15" s="1"/>
  <c r="Z40" i="15"/>
  <c r="AF40" i="15" s="1"/>
  <c r="Z49" i="15"/>
  <c r="AF49" i="15" s="1"/>
  <c r="Z58" i="15"/>
  <c r="AF58" i="15" s="1"/>
  <c r="Z68" i="15"/>
  <c r="AF68" i="15" s="1"/>
  <c r="Z77" i="15"/>
  <c r="AF77" i="15" s="1"/>
  <c r="Z86" i="15"/>
  <c r="AF86" i="15" s="1"/>
  <c r="Z95" i="15"/>
  <c r="AF95" i="15" s="1"/>
  <c r="Z104" i="15"/>
  <c r="AF104" i="15" s="1"/>
  <c r="Z113" i="15"/>
  <c r="AF113" i="15" s="1"/>
  <c r="Z122" i="15"/>
  <c r="AF122" i="15" s="1"/>
  <c r="Z132" i="15"/>
  <c r="AF132" i="15" s="1"/>
  <c r="Z141" i="15"/>
  <c r="AF141" i="15" s="1"/>
  <c r="Z150" i="15"/>
  <c r="AF150" i="15" s="1"/>
  <c r="Z159" i="15"/>
  <c r="AF159" i="15" s="1"/>
  <c r="Z168" i="15"/>
  <c r="AF168" i="15" s="1"/>
  <c r="Z177" i="15"/>
  <c r="AF177" i="15" s="1"/>
  <c r="Z186" i="15"/>
  <c r="AF186" i="15" s="1"/>
  <c r="Z196" i="15"/>
  <c r="AF196" i="15" s="1"/>
  <c r="Z205" i="15"/>
  <c r="AF205" i="15" s="1"/>
  <c r="Z214" i="15"/>
  <c r="AF214" i="15" s="1"/>
  <c r="Z223" i="15"/>
  <c r="AF223" i="15" s="1"/>
  <c r="Z232" i="15"/>
  <c r="AF232" i="15" s="1"/>
  <c r="Z241" i="15"/>
  <c r="AF241" i="15" s="1"/>
  <c r="Z250" i="15"/>
  <c r="AF250" i="15" s="1"/>
  <c r="Z8" i="15"/>
  <c r="AF8" i="15" s="1"/>
  <c r="Z17" i="15"/>
  <c r="AF17" i="15" s="1"/>
  <c r="Z26" i="15"/>
  <c r="AF26" i="15" s="1"/>
  <c r="Z36" i="15"/>
  <c r="AF36" i="15" s="1"/>
  <c r="Z45" i="15"/>
  <c r="AF45" i="15" s="1"/>
  <c r="Z54" i="15"/>
  <c r="AF54" i="15" s="1"/>
  <c r="Z63" i="15"/>
  <c r="AF63" i="15" s="1"/>
  <c r="Z72" i="15"/>
  <c r="AF72" i="15" s="1"/>
  <c r="Z81" i="15"/>
  <c r="AF81" i="15" s="1"/>
  <c r="Z90" i="15"/>
  <c r="AF90" i="15" s="1"/>
  <c r="Z100" i="15"/>
  <c r="AF100" i="15" s="1"/>
  <c r="Z109" i="15"/>
  <c r="AF109" i="15" s="1"/>
  <c r="Z118" i="15"/>
  <c r="AF118" i="15" s="1"/>
  <c r="Z127" i="15"/>
  <c r="AF127" i="15" s="1"/>
  <c r="Z136" i="15"/>
  <c r="AF136" i="15" s="1"/>
  <c r="Z145" i="15"/>
  <c r="AF145" i="15" s="1"/>
  <c r="Z154" i="15"/>
  <c r="AF154" i="15" s="1"/>
  <c r="Z164" i="15"/>
  <c r="AF164" i="15" s="1"/>
  <c r="Z173" i="15"/>
  <c r="AF173" i="15" s="1"/>
  <c r="Z182" i="15"/>
  <c r="AF182" i="15" s="1"/>
  <c r="Z191" i="15"/>
  <c r="AF191" i="15" s="1"/>
  <c r="Z200" i="15"/>
  <c r="AF200" i="15" s="1"/>
  <c r="Z209" i="15"/>
  <c r="AF209" i="15" s="1"/>
  <c r="Z218" i="15"/>
  <c r="AF218" i="15" s="1"/>
  <c r="Z228" i="15"/>
  <c r="AF228" i="15" s="1"/>
  <c r="Z237" i="15"/>
  <c r="AF237" i="15" s="1"/>
  <c r="Z246" i="15"/>
  <c r="AF246" i="15" s="1"/>
  <c r="Z255" i="15"/>
  <c r="AF255" i="15" s="1"/>
  <c r="Z264" i="15"/>
  <c r="AF264" i="15" s="1"/>
  <c r="Z273" i="15"/>
  <c r="AF273" i="15" s="1"/>
  <c r="Z282" i="15"/>
  <c r="AF282" i="15" s="1"/>
  <c r="Z292" i="15"/>
  <c r="AF292" i="15" s="1"/>
  <c r="Z301" i="15"/>
  <c r="AF301" i="15" s="1"/>
  <c r="Z310" i="15"/>
  <c r="AF310" i="15" s="1"/>
  <c r="Z319" i="15"/>
  <c r="AF319" i="15" s="1"/>
  <c r="Z328" i="15"/>
  <c r="AF328" i="15" s="1"/>
  <c r="Z337" i="15"/>
  <c r="AF337" i="15" s="1"/>
  <c r="Z346" i="15"/>
  <c r="AF346" i="15" s="1"/>
  <c r="Z356" i="15"/>
  <c r="AF356" i="15" s="1"/>
  <c r="Z365" i="15"/>
  <c r="AF365" i="15" s="1"/>
  <c r="Z374" i="15"/>
  <c r="AF374" i="15" s="1"/>
  <c r="Z383" i="15"/>
  <c r="AF383" i="15" s="1"/>
  <c r="Z392" i="15"/>
  <c r="AF392" i="15" s="1"/>
  <c r="Z401" i="15"/>
  <c r="AF401" i="15" s="1"/>
  <c r="Z410" i="15"/>
  <c r="AF410" i="15" s="1"/>
  <c r="Z420" i="15"/>
  <c r="AF420" i="15" s="1"/>
  <c r="Z429" i="15"/>
  <c r="AF429" i="15" s="1"/>
  <c r="Z438" i="15"/>
  <c r="AF438" i="15" s="1"/>
  <c r="Z447" i="15"/>
  <c r="AF447" i="15" s="1"/>
  <c r="Z456" i="15"/>
  <c r="AF456" i="15" s="1"/>
  <c r="Z465" i="15"/>
  <c r="AF465" i="15" s="1"/>
  <c r="Z474" i="15"/>
  <c r="AF474" i="15" s="1"/>
  <c r="Z484" i="15"/>
  <c r="AF484" i="15" s="1"/>
  <c r="Z493" i="15"/>
  <c r="AF493" i="15" s="1"/>
  <c r="Z502" i="15"/>
  <c r="AF502" i="15" s="1"/>
  <c r="Z15" i="15"/>
  <c r="AF15" i="15" s="1"/>
  <c r="Z33" i="15"/>
  <c r="AF33" i="15" s="1"/>
  <c r="Z52" i="15"/>
  <c r="AF52" i="15" s="1"/>
  <c r="Z70" i="15"/>
  <c r="AF70" i="15" s="1"/>
  <c r="Z88" i="15"/>
  <c r="AF88" i="15" s="1"/>
  <c r="Z106" i="15"/>
  <c r="AF106" i="15" s="1"/>
  <c r="Z125" i="15"/>
  <c r="AF125" i="15" s="1"/>
  <c r="Z143" i="15"/>
  <c r="AF143" i="15" s="1"/>
  <c r="Z161" i="15"/>
  <c r="AF161" i="15" s="1"/>
  <c r="Z180" i="15"/>
  <c r="AF180" i="15" s="1"/>
  <c r="Z198" i="15"/>
  <c r="AF198" i="15" s="1"/>
  <c r="Z216" i="15"/>
  <c r="AF216" i="15" s="1"/>
  <c r="Z234" i="15"/>
  <c r="AF234" i="15" s="1"/>
  <c r="Z253" i="15"/>
  <c r="AF253" i="15" s="1"/>
  <c r="Z9" i="15"/>
  <c r="AF9" i="15" s="1"/>
  <c r="Z32" i="15"/>
  <c r="AF32" i="15" s="1"/>
  <c r="Z53" i="15"/>
  <c r="AF53" i="15" s="1"/>
  <c r="Z73" i="15"/>
  <c r="AF73" i="15" s="1"/>
  <c r="Z96" i="15"/>
  <c r="AF96" i="15" s="1"/>
  <c r="Z116" i="15"/>
  <c r="AF116" i="15" s="1"/>
  <c r="Z135" i="15"/>
  <c r="AF135" i="15" s="1"/>
  <c r="Z156" i="15"/>
  <c r="AF156" i="15" s="1"/>
  <c r="Z178" i="15"/>
  <c r="AF178" i="15" s="1"/>
  <c r="Z199" i="15"/>
  <c r="AF199" i="15" s="1"/>
  <c r="Z220" i="15"/>
  <c r="AF220" i="15" s="1"/>
  <c r="Z242" i="15"/>
  <c r="AF242" i="15" s="1"/>
  <c r="Z258" i="15"/>
  <c r="AF258" i="15" s="1"/>
  <c r="Z269" i="15"/>
  <c r="AF269" i="15" s="1"/>
  <c r="Z279" i="15"/>
  <c r="AF279" i="15" s="1"/>
  <c r="Z289" i="15"/>
  <c r="AF289" i="15" s="1"/>
  <c r="Z300" i="15"/>
  <c r="AF300" i="15" s="1"/>
  <c r="Z311" i="15"/>
  <c r="AF311" i="15" s="1"/>
  <c r="Z321" i="15"/>
  <c r="AF321" i="15" s="1"/>
  <c r="Z332" i="15"/>
  <c r="AF332" i="15" s="1"/>
  <c r="Z342" i="15"/>
  <c r="AF342" i="15" s="1"/>
  <c r="Z352" i="15"/>
  <c r="AF352" i="15" s="1"/>
  <c r="Z362" i="15"/>
  <c r="AF362" i="15" s="1"/>
  <c r="Z373" i="15"/>
  <c r="AF373" i="15" s="1"/>
  <c r="Z384" i="15"/>
  <c r="AF384" i="15" s="1"/>
  <c r="Z394" i="15"/>
  <c r="AF394" i="15" s="1"/>
  <c r="Z405" i="15"/>
  <c r="AF405" i="15" s="1"/>
  <c r="Z415" i="15"/>
  <c r="AF415" i="15" s="1"/>
  <c r="Z425" i="15"/>
  <c r="AF425" i="15" s="1"/>
  <c r="Z436" i="15"/>
  <c r="AF436" i="15" s="1"/>
  <c r="Z446" i="15"/>
  <c r="AF446" i="15" s="1"/>
  <c r="Z457" i="15"/>
  <c r="AF457" i="15" s="1"/>
  <c r="Z468" i="15"/>
  <c r="AF468" i="15" s="1"/>
  <c r="Z478" i="15"/>
  <c r="AF478" i="15" s="1"/>
  <c r="Z488" i="15"/>
  <c r="AF488" i="15" s="1"/>
  <c r="Z498" i="15"/>
  <c r="AF498" i="15" s="1"/>
  <c r="Z14" i="15"/>
  <c r="AF14" i="15" s="1"/>
  <c r="Z34" i="15"/>
  <c r="AF34" i="15" s="1"/>
  <c r="Z55" i="15"/>
  <c r="AF55" i="15" s="1"/>
  <c r="Z78" i="15"/>
  <c r="AF78" i="15" s="1"/>
  <c r="Z97" i="15"/>
  <c r="AF97" i="15" s="1"/>
  <c r="Z117" i="15"/>
  <c r="AF117" i="15" s="1"/>
  <c r="Z137" i="15"/>
  <c r="AF137" i="15" s="1"/>
  <c r="Z160" i="15"/>
  <c r="AF160" i="15" s="1"/>
  <c r="Z181" i="15"/>
  <c r="AF181" i="15" s="1"/>
  <c r="Z201" i="15"/>
  <c r="AF201" i="15" s="1"/>
  <c r="Z224" i="15"/>
  <c r="AF224" i="15" s="1"/>
  <c r="Z244" i="15"/>
  <c r="AF244" i="15" s="1"/>
  <c r="Z260" i="15"/>
  <c r="AF260" i="15" s="1"/>
  <c r="Z270" i="15"/>
  <c r="AF270" i="15" s="1"/>
  <c r="Z280" i="15"/>
  <c r="AF280" i="15" s="1"/>
  <c r="Z290" i="15"/>
  <c r="AF290" i="15" s="1"/>
  <c r="Z302" i="15"/>
  <c r="AF302" i="15" s="1"/>
  <c r="Z312" i="15"/>
  <c r="AF312" i="15" s="1"/>
  <c r="Z322" i="15"/>
  <c r="AF322" i="15" s="1"/>
  <c r="Z333" i="15"/>
  <c r="AF333" i="15" s="1"/>
  <c r="Z343" i="15"/>
  <c r="AF343" i="15" s="1"/>
  <c r="Z353" i="15"/>
  <c r="AF353" i="15" s="1"/>
  <c r="Z364" i="15"/>
  <c r="AF364" i="15" s="1"/>
  <c r="Z375" i="15"/>
  <c r="AF375" i="15" s="1"/>
  <c r="Z385" i="15"/>
  <c r="AF385" i="15" s="1"/>
  <c r="Z396" i="15"/>
  <c r="AF396" i="15" s="1"/>
  <c r="Z406" i="15"/>
  <c r="AF406" i="15" s="1"/>
  <c r="Z416" i="15"/>
  <c r="AF416" i="15" s="1"/>
  <c r="Z426" i="15"/>
  <c r="AF426" i="15" s="1"/>
  <c r="Z437" i="15"/>
  <c r="AF437" i="15" s="1"/>
  <c r="Z448" i="15"/>
  <c r="AF448" i="15" s="1"/>
  <c r="Z458" i="15"/>
  <c r="AF458" i="15" s="1"/>
  <c r="Z469" i="15"/>
  <c r="AF469" i="15" s="1"/>
  <c r="Z479" i="15"/>
  <c r="AF479" i="15" s="1"/>
  <c r="Z489" i="15"/>
  <c r="AF489" i="15" s="1"/>
  <c r="Z500" i="15"/>
  <c r="AF500" i="15" s="1"/>
  <c r="Z16" i="15"/>
  <c r="AF16" i="15" s="1"/>
  <c r="Z37" i="15"/>
  <c r="AF37" i="15" s="1"/>
  <c r="Z60" i="15"/>
  <c r="AF60" i="15" s="1"/>
  <c r="Z79" i="15"/>
  <c r="AF79" i="15" s="1"/>
  <c r="Z98" i="15"/>
  <c r="AF98" i="15" s="1"/>
  <c r="Z119" i="15"/>
  <c r="AF119" i="15" s="1"/>
  <c r="Z142" i="15"/>
  <c r="AF142" i="15" s="1"/>
  <c r="Z162" i="15"/>
  <c r="AF162" i="15" s="1"/>
  <c r="Z183" i="15"/>
  <c r="AF183" i="15" s="1"/>
  <c r="Z206" i="15"/>
  <c r="AF206" i="15" s="1"/>
  <c r="Z225" i="15"/>
  <c r="AF225" i="15" s="1"/>
  <c r="Z245" i="15"/>
  <c r="AF245" i="15" s="1"/>
  <c r="Z261" i="15"/>
  <c r="AF261" i="15" s="1"/>
  <c r="Z271" i="15"/>
  <c r="AF271" i="15" s="1"/>
  <c r="Z281" i="15"/>
  <c r="AF281" i="15" s="1"/>
  <c r="Z293" i="15"/>
  <c r="AF293" i="15" s="1"/>
  <c r="Z303" i="15"/>
  <c r="AF303" i="15" s="1"/>
  <c r="Z313" i="15"/>
  <c r="AF313" i="15" s="1"/>
  <c r="Z324" i="15"/>
  <c r="AF324" i="15" s="1"/>
  <c r="Z334" i="15"/>
  <c r="AF334" i="15" s="1"/>
  <c r="Z344" i="15"/>
  <c r="AF344" i="15" s="1"/>
  <c r="Z354" i="15"/>
  <c r="AF354" i="15" s="1"/>
  <c r="Z366" i="15"/>
  <c r="AF366" i="15" s="1"/>
  <c r="Z376" i="15"/>
  <c r="AF376" i="15" s="1"/>
  <c r="Z386" i="15"/>
  <c r="AF386" i="15" s="1"/>
  <c r="Z397" i="15"/>
  <c r="AF397" i="15" s="1"/>
  <c r="Z407" i="15"/>
  <c r="AF407" i="15" s="1"/>
  <c r="Z417" i="15"/>
  <c r="AF417" i="15" s="1"/>
  <c r="Z428" i="15"/>
  <c r="AF428" i="15" s="1"/>
  <c r="Z439" i="15"/>
  <c r="AF439" i="15" s="1"/>
  <c r="Z449" i="15"/>
  <c r="AF449" i="15" s="1"/>
  <c r="Z460" i="15"/>
  <c r="AF460" i="15" s="1"/>
  <c r="Z470" i="15"/>
  <c r="AF470" i="15" s="1"/>
  <c r="Z480" i="15"/>
  <c r="AF480" i="15" s="1"/>
  <c r="Z490" i="15"/>
  <c r="AF490" i="15" s="1"/>
  <c r="Z501" i="15"/>
  <c r="AF501" i="15" s="1"/>
  <c r="Z6" i="15"/>
  <c r="AF6" i="15" s="1"/>
  <c r="Z25" i="15"/>
  <c r="AF25" i="15" s="1"/>
  <c r="Z46" i="15"/>
  <c r="AF46" i="15" s="1"/>
  <c r="Z69" i="15"/>
  <c r="AF69" i="15" s="1"/>
  <c r="Z89" i="15"/>
  <c r="AF89" i="15" s="1"/>
  <c r="Z110" i="15"/>
  <c r="AF110" i="15" s="1"/>
  <c r="Z133" i="15"/>
  <c r="AF133" i="15" s="1"/>
  <c r="Z152" i="15"/>
  <c r="AF152" i="15" s="1"/>
  <c r="Z172" i="15"/>
  <c r="AF172" i="15" s="1"/>
  <c r="Z192" i="15"/>
  <c r="AF192" i="15" s="1"/>
  <c r="Z215" i="15"/>
  <c r="AF215" i="15" s="1"/>
  <c r="Z236" i="15"/>
  <c r="AF236" i="15" s="1"/>
  <c r="Z256" i="15"/>
  <c r="AF256" i="15" s="1"/>
  <c r="Z266" i="15"/>
  <c r="AF266" i="15" s="1"/>
  <c r="Z277" i="15"/>
  <c r="AF277" i="15" s="1"/>
  <c r="Z287" i="15"/>
  <c r="AF287" i="15" s="1"/>
  <c r="Z297" i="15"/>
  <c r="AF297" i="15" s="1"/>
  <c r="Z308" i="15"/>
  <c r="AF308" i="15" s="1"/>
  <c r="Z318" i="15"/>
  <c r="AF318" i="15" s="1"/>
  <c r="Z329" i="15"/>
  <c r="AF329" i="15" s="1"/>
  <c r="Z340" i="15"/>
  <c r="AF340" i="15" s="1"/>
  <c r="Z350" i="15"/>
  <c r="AF350" i="15" s="1"/>
  <c r="Z360" i="15"/>
  <c r="AF360" i="15" s="1"/>
  <c r="Z370" i="15"/>
  <c r="AF370" i="15" s="1"/>
  <c r="Z381" i="15"/>
  <c r="AF381" i="15" s="1"/>
  <c r="Z391" i="15"/>
  <c r="AF391" i="15" s="1"/>
  <c r="Z402" i="15"/>
  <c r="AF402" i="15" s="1"/>
  <c r="Z413" i="15"/>
  <c r="AF413" i="15" s="1"/>
  <c r="Z423" i="15"/>
  <c r="AF423" i="15" s="1"/>
  <c r="Z433" i="15"/>
  <c r="AF433" i="15" s="1"/>
  <c r="Z444" i="15"/>
  <c r="AF444" i="15" s="1"/>
  <c r="Z454" i="15"/>
  <c r="AF454" i="15" s="1"/>
  <c r="Z464" i="15"/>
  <c r="AF464" i="15" s="1"/>
  <c r="Z476" i="15"/>
  <c r="AF476" i="15" s="1"/>
  <c r="Z486" i="15"/>
  <c r="AF486" i="15" s="1"/>
  <c r="Z496" i="15"/>
  <c r="AF496" i="15" s="1"/>
  <c r="Z5" i="15"/>
  <c r="AF5" i="15" s="1"/>
  <c r="Z7" i="15"/>
  <c r="AF7" i="15" s="1"/>
  <c r="Z28" i="15"/>
  <c r="AF28" i="15" s="1"/>
  <c r="Z50" i="15"/>
  <c r="AF50" i="15" s="1"/>
  <c r="Z71" i="15"/>
  <c r="AF71" i="15" s="1"/>
  <c r="Z92" i="15"/>
  <c r="AF92" i="15" s="1"/>
  <c r="Z114" i="15"/>
  <c r="AF114" i="15" s="1"/>
  <c r="Z134" i="15"/>
  <c r="AF134" i="15" s="1"/>
  <c r="Z153" i="15"/>
  <c r="AF153" i="15" s="1"/>
  <c r="Z174" i="15"/>
  <c r="AF174" i="15" s="1"/>
  <c r="Z197" i="15"/>
  <c r="AF197" i="15" s="1"/>
  <c r="Z217" i="15"/>
  <c r="AF217" i="15" s="1"/>
  <c r="Z238" i="15"/>
  <c r="AF238" i="15" s="1"/>
  <c r="Z257" i="15"/>
  <c r="AF257" i="15" s="1"/>
  <c r="Z268" i="15"/>
  <c r="AF268" i="15" s="1"/>
  <c r="Z278" i="15"/>
  <c r="AF278" i="15" s="1"/>
  <c r="Z288" i="15"/>
  <c r="AF288" i="15" s="1"/>
  <c r="Z298" i="15"/>
  <c r="AF298" i="15" s="1"/>
  <c r="Z309" i="15"/>
  <c r="AF309" i="15" s="1"/>
  <c r="Z320" i="15"/>
  <c r="AF320" i="15" s="1"/>
  <c r="Z330" i="15"/>
  <c r="AF330" i="15" s="1"/>
  <c r="Z341" i="15"/>
  <c r="AF341" i="15" s="1"/>
  <c r="Z351" i="15"/>
  <c r="AF351" i="15" s="1"/>
  <c r="Z361" i="15"/>
  <c r="AF361" i="15" s="1"/>
  <c r="Z372" i="15"/>
  <c r="AF372" i="15" s="1"/>
  <c r="Z382" i="15"/>
  <c r="AF382" i="15" s="1"/>
  <c r="Z393" i="15"/>
  <c r="AF393" i="15" s="1"/>
  <c r="Z404" i="15"/>
  <c r="AF404" i="15" s="1"/>
  <c r="Z414" i="15"/>
  <c r="AF414" i="15" s="1"/>
  <c r="Z424" i="15"/>
  <c r="AF424" i="15" s="1"/>
  <c r="Z434" i="15"/>
  <c r="AF434" i="15" s="1"/>
  <c r="Z445" i="15"/>
  <c r="AF445" i="15" s="1"/>
  <c r="Z455" i="15"/>
  <c r="AF455" i="15" s="1"/>
  <c r="Z466" i="15"/>
  <c r="AF466" i="15" s="1"/>
  <c r="Z477" i="15"/>
  <c r="AF477" i="15" s="1"/>
  <c r="Z487" i="15"/>
  <c r="AF487" i="15" s="1"/>
  <c r="Z497" i="15"/>
  <c r="AF497" i="15" s="1"/>
  <c r="Z18" i="15"/>
  <c r="AF18" i="15" s="1"/>
  <c r="Z64" i="15"/>
  <c r="AF64" i="15" s="1"/>
  <c r="Z126" i="15"/>
  <c r="AF126" i="15" s="1"/>
  <c r="Z188" i="15"/>
  <c r="AF188" i="15" s="1"/>
  <c r="Z233" i="15"/>
  <c r="AF233" i="15" s="1"/>
  <c r="Z274" i="15"/>
  <c r="AF274" i="15" s="1"/>
  <c r="Z304" i="15"/>
  <c r="AF304" i="15" s="1"/>
  <c r="Z327" i="15"/>
  <c r="AF327" i="15" s="1"/>
  <c r="Z358" i="15"/>
  <c r="AF358" i="15" s="1"/>
  <c r="Z388" i="15"/>
  <c r="AF388" i="15" s="1"/>
  <c r="Z412" i="15"/>
  <c r="AF412" i="15" s="1"/>
  <c r="Z441" i="15"/>
  <c r="AF441" i="15" s="1"/>
  <c r="Z471" i="15"/>
  <c r="AF471" i="15" s="1"/>
  <c r="Z495" i="15"/>
  <c r="AF495" i="15" s="1"/>
  <c r="Z314" i="15"/>
  <c r="AF314" i="15" s="1"/>
  <c r="Z481" i="15"/>
  <c r="AF481" i="15" s="1"/>
  <c r="Z101" i="15"/>
  <c r="AF101" i="15" s="1"/>
  <c r="Z262" i="15"/>
  <c r="AF262" i="15" s="1"/>
  <c r="Z345" i="15"/>
  <c r="AF345" i="15" s="1"/>
  <c r="Z430" i="15"/>
  <c r="AF430" i="15" s="1"/>
  <c r="Z23" i="15"/>
  <c r="AF23" i="15" s="1"/>
  <c r="Z80" i="15"/>
  <c r="AF80" i="15" s="1"/>
  <c r="Z128" i="15"/>
  <c r="AF128" i="15" s="1"/>
  <c r="Z189" i="15"/>
  <c r="AF189" i="15" s="1"/>
  <c r="Z247" i="15"/>
  <c r="AF247" i="15" s="1"/>
  <c r="Z276" i="15"/>
  <c r="AF276" i="15" s="1"/>
  <c r="Z305" i="15"/>
  <c r="AF305" i="15" s="1"/>
  <c r="Z335" i="15"/>
  <c r="AF335" i="15" s="1"/>
  <c r="Z359" i="15"/>
  <c r="AF359" i="15" s="1"/>
  <c r="Z389" i="15"/>
  <c r="AF389" i="15" s="1"/>
  <c r="Z418" i="15"/>
  <c r="AF418" i="15" s="1"/>
  <c r="Z442" i="15"/>
  <c r="AF442" i="15" s="1"/>
  <c r="Z472" i="15"/>
  <c r="AF472" i="15" s="1"/>
  <c r="Z503" i="15"/>
  <c r="AF503" i="15" s="1"/>
  <c r="Z41" i="15"/>
  <c r="AF41" i="15" s="1"/>
  <c r="Z87" i="15"/>
  <c r="AF87" i="15" s="1"/>
  <c r="Z146" i="15"/>
  <c r="AF146" i="15" s="1"/>
  <c r="Z207" i="15"/>
  <c r="AF207" i="15" s="1"/>
  <c r="Z254" i="15"/>
  <c r="AF254" i="15" s="1"/>
  <c r="Z338" i="15"/>
  <c r="AF338" i="15" s="1"/>
  <c r="Z368" i="15"/>
  <c r="AF368" i="15" s="1"/>
  <c r="Z398" i="15"/>
  <c r="AF398" i="15" s="1"/>
  <c r="Z452" i="15"/>
  <c r="AF452" i="15" s="1"/>
  <c r="Z42" i="15"/>
  <c r="AF42" i="15" s="1"/>
  <c r="Z208" i="15"/>
  <c r="AF208" i="15" s="1"/>
  <c r="Z316" i="15"/>
  <c r="AF316" i="15" s="1"/>
  <c r="Z369" i="15"/>
  <c r="AF369" i="15" s="1"/>
  <c r="Z453" i="15"/>
  <c r="AF453" i="15" s="1"/>
  <c r="Z24" i="15"/>
  <c r="AF24" i="15" s="1"/>
  <c r="Z82" i="15"/>
  <c r="AF82" i="15" s="1"/>
  <c r="Z144" i="15"/>
  <c r="AF144" i="15" s="1"/>
  <c r="Z190" i="15"/>
  <c r="AF190" i="15" s="1"/>
  <c r="Z252" i="15"/>
  <c r="AF252" i="15" s="1"/>
  <c r="Z284" i="15"/>
  <c r="AF284" i="15" s="1"/>
  <c r="Z306" i="15"/>
  <c r="AF306" i="15" s="1"/>
  <c r="Z336" i="15"/>
  <c r="AF336" i="15" s="1"/>
  <c r="Z367" i="15"/>
  <c r="AF367" i="15" s="1"/>
  <c r="Z390" i="15"/>
  <c r="AF390" i="15" s="1"/>
  <c r="Z421" i="15"/>
  <c r="AF421" i="15" s="1"/>
  <c r="Z450" i="15"/>
  <c r="AF450" i="15" s="1"/>
  <c r="Z473" i="15"/>
  <c r="AF473" i="15" s="1"/>
  <c r="Z504" i="15"/>
  <c r="AF504" i="15" s="1"/>
  <c r="Z285" i="15"/>
  <c r="AF285" i="15" s="1"/>
  <c r="Z422" i="15"/>
  <c r="AF422" i="15" s="1"/>
  <c r="Z505" i="15"/>
  <c r="AF505" i="15" s="1"/>
  <c r="Z151" i="15"/>
  <c r="AF151" i="15" s="1"/>
  <c r="Z286" i="15"/>
  <c r="AF286" i="15" s="1"/>
  <c r="Z399" i="15"/>
  <c r="AF399" i="15" s="1"/>
  <c r="Z482" i="15"/>
  <c r="AF482" i="15" s="1"/>
  <c r="Z44" i="15"/>
  <c r="AF44" i="15" s="1"/>
  <c r="Z105" i="15"/>
  <c r="AF105" i="15" s="1"/>
  <c r="Z165" i="15"/>
  <c r="AF165" i="15" s="1"/>
  <c r="Z210" i="15"/>
  <c r="AF210" i="15" s="1"/>
  <c r="Z263" i="15"/>
  <c r="AF263" i="15" s="1"/>
  <c r="Z294" i="15"/>
  <c r="AF294" i="15" s="1"/>
  <c r="Z317" i="15"/>
  <c r="AF317" i="15" s="1"/>
  <c r="Z348" i="15"/>
  <c r="AF348" i="15" s="1"/>
  <c r="Z377" i="15"/>
  <c r="AF377" i="15" s="1"/>
  <c r="Z400" i="15"/>
  <c r="AF400" i="15" s="1"/>
  <c r="Z431" i="15"/>
  <c r="AF431" i="15" s="1"/>
  <c r="Z461" i="15"/>
  <c r="AF461" i="15" s="1"/>
  <c r="Z485" i="15"/>
  <c r="AF485" i="15" s="1"/>
  <c r="Z61" i="15"/>
  <c r="AF61" i="15" s="1"/>
  <c r="Z108" i="15"/>
  <c r="AF108" i="15" s="1"/>
  <c r="Z169" i="15"/>
  <c r="AF169" i="15" s="1"/>
  <c r="Z226" i="15"/>
  <c r="AF226" i="15" s="1"/>
  <c r="Z265" i="15"/>
  <c r="AF265" i="15" s="1"/>
  <c r="Z295" i="15"/>
  <c r="AF295" i="15" s="1"/>
  <c r="Z325" i="15"/>
  <c r="AF325" i="15" s="1"/>
  <c r="Z349" i="15"/>
  <c r="AF349" i="15" s="1"/>
  <c r="Z378" i="15"/>
  <c r="AF378" i="15" s="1"/>
  <c r="Z408" i="15"/>
  <c r="AF408" i="15" s="1"/>
  <c r="Z432" i="15"/>
  <c r="AF432" i="15" s="1"/>
  <c r="Z462" i="15"/>
  <c r="AF462" i="15" s="1"/>
  <c r="Z492" i="15"/>
  <c r="AF492" i="15" s="1"/>
  <c r="Z62" i="15"/>
  <c r="AF62" i="15" s="1"/>
  <c r="Z124" i="15"/>
  <c r="AF124" i="15" s="1"/>
  <c r="Z170" i="15"/>
  <c r="AF170" i="15" s="1"/>
  <c r="Z229" i="15"/>
  <c r="AF229" i="15" s="1"/>
  <c r="Z272" i="15"/>
  <c r="AF272" i="15" s="1"/>
  <c r="Z296" i="15"/>
  <c r="AF296" i="15" s="1"/>
  <c r="Z326" i="15"/>
  <c r="AF326" i="15" s="1"/>
  <c r="Z357" i="15"/>
  <c r="AF357" i="15" s="1"/>
  <c r="Z380" i="15"/>
  <c r="AF380" i="15" s="1"/>
  <c r="Z409" i="15"/>
  <c r="AF409" i="15" s="1"/>
  <c r="Z440" i="15"/>
  <c r="AF440" i="15" s="1"/>
  <c r="Z463" i="15"/>
  <c r="AF463" i="15" s="1"/>
  <c r="Z494" i="15"/>
  <c r="AF494" i="15" s="1"/>
  <c r="AA11" i="15"/>
  <c r="AG11" i="15" s="1"/>
  <c r="AA19" i="15"/>
  <c r="AG19" i="15" s="1"/>
  <c r="AA27" i="15"/>
  <c r="AG27" i="15" s="1"/>
  <c r="AA35" i="15"/>
  <c r="AG35" i="15" s="1"/>
  <c r="AA43" i="15"/>
  <c r="AG43" i="15" s="1"/>
  <c r="AA51" i="15"/>
  <c r="AG51" i="15" s="1"/>
  <c r="AA59" i="15"/>
  <c r="AG59" i="15" s="1"/>
  <c r="AA67" i="15"/>
  <c r="AG67" i="15" s="1"/>
  <c r="AA75" i="15"/>
  <c r="AG75" i="15" s="1"/>
  <c r="AA83" i="15"/>
  <c r="AG83" i="15" s="1"/>
  <c r="AA91" i="15"/>
  <c r="AG91" i="15" s="1"/>
  <c r="AA99" i="15"/>
  <c r="AG99" i="15" s="1"/>
  <c r="AA107" i="15"/>
  <c r="AG107" i="15" s="1"/>
  <c r="AA115" i="15"/>
  <c r="AG115" i="15" s="1"/>
  <c r="AA123" i="15"/>
  <c r="AG123" i="15" s="1"/>
  <c r="AA131" i="15"/>
  <c r="AG131" i="15" s="1"/>
  <c r="AA139" i="15"/>
  <c r="AG139" i="15" s="1"/>
  <c r="AA147" i="15"/>
  <c r="AG147" i="15" s="1"/>
  <c r="AA155" i="15"/>
  <c r="AG155" i="15" s="1"/>
  <c r="AA163" i="15"/>
  <c r="AG163" i="15" s="1"/>
  <c r="AA171" i="15"/>
  <c r="AG171" i="15" s="1"/>
  <c r="AA179" i="15"/>
  <c r="AG179" i="15" s="1"/>
  <c r="AA187" i="15"/>
  <c r="AG187" i="15" s="1"/>
  <c r="AA195" i="15"/>
  <c r="AG195" i="15" s="1"/>
  <c r="AA203" i="15"/>
  <c r="AG203" i="15" s="1"/>
  <c r="AA211" i="15"/>
  <c r="AG211" i="15" s="1"/>
  <c r="AA219" i="15"/>
  <c r="AG219" i="15" s="1"/>
  <c r="AA227" i="15"/>
  <c r="AG227" i="15" s="1"/>
  <c r="AA235" i="15"/>
  <c r="AG235" i="15" s="1"/>
  <c r="AA243" i="15"/>
  <c r="AG243" i="15" s="1"/>
  <c r="AA251" i="15"/>
  <c r="AG251" i="15" s="1"/>
  <c r="AA259" i="15"/>
  <c r="AG259" i="15" s="1"/>
  <c r="AA267" i="15"/>
  <c r="AG267" i="15" s="1"/>
  <c r="AA275" i="15"/>
  <c r="AG275" i="15" s="1"/>
  <c r="AA283" i="15"/>
  <c r="AG283" i="15" s="1"/>
  <c r="AA291" i="15"/>
  <c r="AG291" i="15" s="1"/>
  <c r="AA299" i="15"/>
  <c r="AG299" i="15" s="1"/>
  <c r="AA307" i="15"/>
  <c r="AG307" i="15" s="1"/>
  <c r="AA315" i="15"/>
  <c r="AG315" i="15" s="1"/>
  <c r="AA323" i="15"/>
  <c r="AG323" i="15" s="1"/>
  <c r="AA331" i="15"/>
  <c r="AG331" i="15" s="1"/>
  <c r="AA339" i="15"/>
  <c r="AG339" i="15" s="1"/>
  <c r="AA347" i="15"/>
  <c r="AG347" i="15" s="1"/>
  <c r="AA355" i="15"/>
  <c r="AG355" i="15" s="1"/>
  <c r="AA363" i="15"/>
  <c r="AG363" i="15" s="1"/>
  <c r="AA371" i="15"/>
  <c r="AG371" i="15" s="1"/>
  <c r="AA379" i="15"/>
  <c r="AG379" i="15" s="1"/>
  <c r="AA387" i="15"/>
  <c r="AG387" i="15" s="1"/>
  <c r="AA395" i="15"/>
  <c r="AG395" i="15" s="1"/>
  <c r="AA403" i="15"/>
  <c r="AG403" i="15" s="1"/>
  <c r="AA411" i="15"/>
  <c r="AG411" i="15" s="1"/>
  <c r="AA419" i="15"/>
  <c r="AG419" i="15" s="1"/>
  <c r="AA427" i="15"/>
  <c r="AG427" i="15" s="1"/>
  <c r="AA435" i="15"/>
  <c r="AG435" i="15" s="1"/>
  <c r="AA10" i="15"/>
  <c r="AG10" i="15" s="1"/>
  <c r="AA20" i="15"/>
  <c r="AG20" i="15" s="1"/>
  <c r="AA29" i="15"/>
  <c r="AG29" i="15" s="1"/>
  <c r="AA38" i="15"/>
  <c r="AG38" i="15" s="1"/>
  <c r="AA47" i="15"/>
  <c r="AG47" i="15" s="1"/>
  <c r="AA56" i="15"/>
  <c r="AG56" i="15" s="1"/>
  <c r="AA65" i="15"/>
  <c r="AG65" i="15" s="1"/>
  <c r="AA74" i="15"/>
  <c r="AG74" i="15" s="1"/>
  <c r="AA84" i="15"/>
  <c r="AG84" i="15" s="1"/>
  <c r="AA93" i="15"/>
  <c r="AG93" i="15" s="1"/>
  <c r="AA102" i="15"/>
  <c r="AG102" i="15" s="1"/>
  <c r="AA111" i="15"/>
  <c r="AG111" i="15" s="1"/>
  <c r="AA120" i="15"/>
  <c r="AG120" i="15" s="1"/>
  <c r="AA129" i="15"/>
  <c r="AG129" i="15" s="1"/>
  <c r="AA138" i="15"/>
  <c r="AG138" i="15" s="1"/>
  <c r="AA148" i="15"/>
  <c r="AG148" i="15" s="1"/>
  <c r="AA157" i="15"/>
  <c r="AG157" i="15" s="1"/>
  <c r="AA166" i="15"/>
  <c r="AG166" i="15" s="1"/>
  <c r="AA175" i="15"/>
  <c r="AG175" i="15" s="1"/>
  <c r="AA184" i="15"/>
  <c r="AG184" i="15" s="1"/>
  <c r="AA193" i="15"/>
  <c r="AG193" i="15" s="1"/>
  <c r="AA202" i="15"/>
  <c r="AG202" i="15" s="1"/>
  <c r="AA212" i="15"/>
  <c r="AG212" i="15" s="1"/>
  <c r="AA221" i="15"/>
  <c r="AG221" i="15" s="1"/>
  <c r="AA230" i="15"/>
  <c r="AG230" i="15" s="1"/>
  <c r="AA239" i="15"/>
  <c r="AG239" i="15" s="1"/>
  <c r="AA248" i="15"/>
  <c r="AG248" i="15" s="1"/>
  <c r="AA257" i="15"/>
  <c r="AG257" i="15" s="1"/>
  <c r="AA266" i="15"/>
  <c r="AG266" i="15" s="1"/>
  <c r="AA276" i="15"/>
  <c r="AG276" i="15" s="1"/>
  <c r="AA285" i="15"/>
  <c r="AG285" i="15" s="1"/>
  <c r="AA294" i="15"/>
  <c r="AG294" i="15" s="1"/>
  <c r="AA303" i="15"/>
  <c r="AG303" i="15" s="1"/>
  <c r="AA312" i="15"/>
  <c r="AG312" i="15" s="1"/>
  <c r="AA321" i="15"/>
  <c r="AG321" i="15" s="1"/>
  <c r="AA330" i="15"/>
  <c r="AG330" i="15" s="1"/>
  <c r="AA340" i="15"/>
  <c r="AG340" i="15" s="1"/>
  <c r="AA349" i="15"/>
  <c r="AG349" i="15" s="1"/>
  <c r="AA358" i="15"/>
  <c r="AG358" i="15" s="1"/>
  <c r="AA367" i="15"/>
  <c r="AG367" i="15" s="1"/>
  <c r="AA376" i="15"/>
  <c r="AG376" i="15" s="1"/>
  <c r="AA385" i="15"/>
  <c r="AG385" i="15" s="1"/>
  <c r="AA394" i="15"/>
  <c r="AG394" i="15" s="1"/>
  <c r="AA404" i="15"/>
  <c r="AG404" i="15" s="1"/>
  <c r="AA413" i="15"/>
  <c r="AG413" i="15" s="1"/>
  <c r="AA422" i="15"/>
  <c r="AG422" i="15" s="1"/>
  <c r="AA431" i="15"/>
  <c r="AG431" i="15" s="1"/>
  <c r="AA440" i="15"/>
  <c r="AG440" i="15" s="1"/>
  <c r="AA448" i="15"/>
  <c r="AG448" i="15" s="1"/>
  <c r="AA456" i="15"/>
  <c r="AG456" i="15" s="1"/>
  <c r="AA464" i="15"/>
  <c r="AG464" i="15" s="1"/>
  <c r="AA472" i="15"/>
  <c r="AG472" i="15" s="1"/>
  <c r="AA480" i="15"/>
  <c r="AG480" i="15" s="1"/>
  <c r="AA488" i="15"/>
  <c r="AG488" i="15" s="1"/>
  <c r="AA496" i="15"/>
  <c r="AG496" i="15" s="1"/>
  <c r="AA504" i="15"/>
  <c r="AG504" i="15" s="1"/>
  <c r="AA9" i="15"/>
  <c r="AG9" i="15" s="1"/>
  <c r="AA21" i="15"/>
  <c r="AG21" i="15" s="1"/>
  <c r="AA31" i="15"/>
  <c r="AG31" i="15" s="1"/>
  <c r="AA41" i="15"/>
  <c r="AG41" i="15" s="1"/>
  <c r="AA52" i="15"/>
  <c r="AG52" i="15" s="1"/>
  <c r="AA62" i="15"/>
  <c r="AG62" i="15" s="1"/>
  <c r="AA72" i="15"/>
  <c r="AG72" i="15" s="1"/>
  <c r="AA82" i="15"/>
  <c r="AG82" i="15" s="1"/>
  <c r="AA94" i="15"/>
  <c r="AG94" i="15" s="1"/>
  <c r="AA104" i="15"/>
  <c r="AG104" i="15" s="1"/>
  <c r="AA114" i="15"/>
  <c r="AG114" i="15" s="1"/>
  <c r="AA125" i="15"/>
  <c r="AG125" i="15" s="1"/>
  <c r="AA135" i="15"/>
  <c r="AG135" i="15" s="1"/>
  <c r="AA145" i="15"/>
  <c r="AG145" i="15" s="1"/>
  <c r="AA156" i="15"/>
  <c r="AG156" i="15" s="1"/>
  <c r="AA167" i="15"/>
  <c r="AG167" i="15" s="1"/>
  <c r="AA177" i="15"/>
  <c r="AG177" i="15" s="1"/>
  <c r="AA188" i="15"/>
  <c r="AG188" i="15" s="1"/>
  <c r="AA198" i="15"/>
  <c r="AG198" i="15" s="1"/>
  <c r="AA208" i="15"/>
  <c r="AG208" i="15" s="1"/>
  <c r="AA218" i="15"/>
  <c r="AG218" i="15" s="1"/>
  <c r="AA229" i="15"/>
  <c r="AG229" i="15" s="1"/>
  <c r="AA240" i="15"/>
  <c r="AG240" i="15" s="1"/>
  <c r="AA250" i="15"/>
  <c r="AG250" i="15" s="1"/>
  <c r="AA261" i="15"/>
  <c r="AG261" i="15" s="1"/>
  <c r="AA271" i="15"/>
  <c r="AG271" i="15" s="1"/>
  <c r="AA281" i="15"/>
  <c r="AG281" i="15" s="1"/>
  <c r="AA292" i="15"/>
  <c r="AG292" i="15" s="1"/>
  <c r="AA302" i="15"/>
  <c r="AG302" i="15" s="1"/>
  <c r="AA313" i="15"/>
  <c r="AG313" i="15" s="1"/>
  <c r="AA324" i="15"/>
  <c r="AG324" i="15" s="1"/>
  <c r="AA334" i="15"/>
  <c r="AG334" i="15" s="1"/>
  <c r="AA344" i="15"/>
  <c r="AG344" i="15" s="1"/>
  <c r="AA354" i="15"/>
  <c r="AG354" i="15" s="1"/>
  <c r="AA365" i="15"/>
  <c r="AG365" i="15" s="1"/>
  <c r="AA375" i="15"/>
  <c r="AG375" i="15" s="1"/>
  <c r="AA386" i="15"/>
  <c r="AG386" i="15" s="1"/>
  <c r="AA397" i="15"/>
  <c r="AG397" i="15" s="1"/>
  <c r="AA407" i="15"/>
  <c r="AG407" i="15" s="1"/>
  <c r="AA417" i="15"/>
  <c r="AG417" i="15" s="1"/>
  <c r="AA428" i="15"/>
  <c r="AG428" i="15" s="1"/>
  <c r="AA438" i="15"/>
  <c r="AG438" i="15" s="1"/>
  <c r="AA447" i="15"/>
  <c r="AG447" i="15" s="1"/>
  <c r="AA457" i="15"/>
  <c r="AG457" i="15" s="1"/>
  <c r="AA466" i="15"/>
  <c r="AG466" i="15" s="1"/>
  <c r="AA475" i="15"/>
  <c r="AG475" i="15" s="1"/>
  <c r="AA484" i="15"/>
  <c r="AG484" i="15" s="1"/>
  <c r="AA493" i="15"/>
  <c r="AG493" i="15" s="1"/>
  <c r="AA502" i="15"/>
  <c r="AG502" i="15" s="1"/>
  <c r="AA12" i="15"/>
  <c r="AG12" i="15" s="1"/>
  <c r="AA22" i="15"/>
  <c r="AG22" i="15" s="1"/>
  <c r="AA32" i="15"/>
  <c r="AG32" i="15" s="1"/>
  <c r="AA42" i="15"/>
  <c r="AG42" i="15" s="1"/>
  <c r="AA53" i="15"/>
  <c r="AG53" i="15" s="1"/>
  <c r="AA63" i="15"/>
  <c r="AG63" i="15" s="1"/>
  <c r="AA73" i="15"/>
  <c r="AG73" i="15" s="1"/>
  <c r="AA85" i="15"/>
  <c r="AG85" i="15" s="1"/>
  <c r="AA95" i="15"/>
  <c r="AG95" i="15" s="1"/>
  <c r="AA105" i="15"/>
  <c r="AG105" i="15" s="1"/>
  <c r="AA116" i="15"/>
  <c r="AG116" i="15" s="1"/>
  <c r="AA126" i="15"/>
  <c r="AG126" i="15" s="1"/>
  <c r="AA136" i="15"/>
  <c r="AG136" i="15" s="1"/>
  <c r="AA146" i="15"/>
  <c r="AG146" i="15" s="1"/>
  <c r="AA158" i="15"/>
  <c r="AG158" i="15" s="1"/>
  <c r="AA168" i="15"/>
  <c r="AG168" i="15" s="1"/>
  <c r="AA178" i="15"/>
  <c r="AG178" i="15" s="1"/>
  <c r="AA189" i="15"/>
  <c r="AG189" i="15" s="1"/>
  <c r="AA199" i="15"/>
  <c r="AG199" i="15" s="1"/>
  <c r="AA209" i="15"/>
  <c r="AG209" i="15" s="1"/>
  <c r="AA220" i="15"/>
  <c r="AG220" i="15" s="1"/>
  <c r="AA231" i="15"/>
  <c r="AG231" i="15" s="1"/>
  <c r="AA241" i="15"/>
  <c r="AG241" i="15" s="1"/>
  <c r="AA252" i="15"/>
  <c r="AG252" i="15" s="1"/>
  <c r="AA262" i="15"/>
  <c r="AG262" i="15" s="1"/>
  <c r="AA272" i="15"/>
  <c r="AG272" i="15" s="1"/>
  <c r="AA282" i="15"/>
  <c r="AG282" i="15" s="1"/>
  <c r="AA293" i="15"/>
  <c r="AG293" i="15" s="1"/>
  <c r="AA304" i="15"/>
  <c r="AG304" i="15" s="1"/>
  <c r="AA314" i="15"/>
  <c r="AG314" i="15" s="1"/>
  <c r="AA325" i="15"/>
  <c r="AG325" i="15" s="1"/>
  <c r="AA335" i="15"/>
  <c r="AG335" i="15" s="1"/>
  <c r="AA345" i="15"/>
  <c r="AG345" i="15" s="1"/>
  <c r="AA356" i="15"/>
  <c r="AG356" i="15" s="1"/>
  <c r="AA366" i="15"/>
  <c r="AG366" i="15" s="1"/>
  <c r="AA377" i="15"/>
  <c r="AG377" i="15" s="1"/>
  <c r="AA388" i="15"/>
  <c r="AG388" i="15" s="1"/>
  <c r="AA398" i="15"/>
  <c r="AG398" i="15" s="1"/>
  <c r="AA408" i="15"/>
  <c r="AG408" i="15" s="1"/>
  <c r="AA418" i="15"/>
  <c r="AG418" i="15" s="1"/>
  <c r="AA429" i="15"/>
  <c r="AG429" i="15" s="1"/>
  <c r="AA439" i="15"/>
  <c r="AG439" i="15" s="1"/>
  <c r="AA449" i="15"/>
  <c r="AG449" i="15" s="1"/>
  <c r="AA458" i="15"/>
  <c r="AG458" i="15" s="1"/>
  <c r="AA467" i="15"/>
  <c r="AG467" i="15" s="1"/>
  <c r="AA476" i="15"/>
  <c r="AG476" i="15" s="1"/>
  <c r="AA485" i="15"/>
  <c r="AG485" i="15" s="1"/>
  <c r="AA494" i="15"/>
  <c r="AG494" i="15" s="1"/>
  <c r="AA503" i="15"/>
  <c r="AG503" i="15" s="1"/>
  <c r="AA13" i="15"/>
  <c r="AG13" i="15" s="1"/>
  <c r="AA23" i="15"/>
  <c r="AG23" i="15" s="1"/>
  <c r="AA33" i="15"/>
  <c r="AG33" i="15" s="1"/>
  <c r="AA44" i="15"/>
  <c r="AG44" i="15" s="1"/>
  <c r="AA54" i="15"/>
  <c r="AG54" i="15" s="1"/>
  <c r="AA64" i="15"/>
  <c r="AG64" i="15" s="1"/>
  <c r="AA76" i="15"/>
  <c r="AG76" i="15" s="1"/>
  <c r="AA86" i="15"/>
  <c r="AG86" i="15" s="1"/>
  <c r="AA96" i="15"/>
  <c r="AG96" i="15" s="1"/>
  <c r="AA106" i="15"/>
  <c r="AG106" i="15" s="1"/>
  <c r="AA117" i="15"/>
  <c r="AG117" i="15" s="1"/>
  <c r="AA127" i="15"/>
  <c r="AG127" i="15" s="1"/>
  <c r="AA137" i="15"/>
  <c r="AG137" i="15" s="1"/>
  <c r="AA149" i="15"/>
  <c r="AG149" i="15" s="1"/>
  <c r="AA159" i="15"/>
  <c r="AG159" i="15" s="1"/>
  <c r="AA169" i="15"/>
  <c r="AG169" i="15" s="1"/>
  <c r="AA180" i="15"/>
  <c r="AG180" i="15" s="1"/>
  <c r="AA190" i="15"/>
  <c r="AG190" i="15" s="1"/>
  <c r="AA200" i="15"/>
  <c r="AG200" i="15" s="1"/>
  <c r="AA210" i="15"/>
  <c r="AG210" i="15" s="1"/>
  <c r="AA222" i="15"/>
  <c r="AG222" i="15" s="1"/>
  <c r="AA232" i="15"/>
  <c r="AG232" i="15" s="1"/>
  <c r="AA242" i="15"/>
  <c r="AG242" i="15" s="1"/>
  <c r="AA253" i="15"/>
  <c r="AG253" i="15" s="1"/>
  <c r="AA263" i="15"/>
  <c r="AG263" i="15" s="1"/>
  <c r="AA273" i="15"/>
  <c r="AG273" i="15" s="1"/>
  <c r="AA284" i="15"/>
  <c r="AG284" i="15" s="1"/>
  <c r="AA295" i="15"/>
  <c r="AG295" i="15" s="1"/>
  <c r="AA305" i="15"/>
  <c r="AG305" i="15" s="1"/>
  <c r="AA316" i="15"/>
  <c r="AG316" i="15" s="1"/>
  <c r="AA326" i="15"/>
  <c r="AG326" i="15" s="1"/>
  <c r="AA336" i="15"/>
  <c r="AG336" i="15" s="1"/>
  <c r="AA346" i="15"/>
  <c r="AG346" i="15" s="1"/>
  <c r="AA357" i="15"/>
  <c r="AG357" i="15" s="1"/>
  <c r="AA368" i="15"/>
  <c r="AG368" i="15" s="1"/>
  <c r="AA378" i="15"/>
  <c r="AG378" i="15" s="1"/>
  <c r="AA389" i="15"/>
  <c r="AG389" i="15" s="1"/>
  <c r="AA399" i="15"/>
  <c r="AG399" i="15" s="1"/>
  <c r="AA409" i="15"/>
  <c r="AG409" i="15" s="1"/>
  <c r="AA420" i="15"/>
  <c r="AG420" i="15" s="1"/>
  <c r="AA430" i="15"/>
  <c r="AG430" i="15" s="1"/>
  <c r="AA441" i="15"/>
  <c r="AG441" i="15" s="1"/>
  <c r="AA450" i="15"/>
  <c r="AG450" i="15" s="1"/>
  <c r="AA459" i="15"/>
  <c r="AG459" i="15" s="1"/>
  <c r="AA468" i="15"/>
  <c r="AG468" i="15" s="1"/>
  <c r="AA477" i="15"/>
  <c r="AG477" i="15" s="1"/>
  <c r="AA486" i="15"/>
  <c r="AG486" i="15" s="1"/>
  <c r="AA495" i="15"/>
  <c r="AG495" i="15" s="1"/>
  <c r="AA505" i="15"/>
  <c r="AG505" i="15" s="1"/>
  <c r="AA7" i="15"/>
  <c r="AG7" i="15" s="1"/>
  <c r="AA17" i="15"/>
  <c r="AG17" i="15" s="1"/>
  <c r="AA28" i="15"/>
  <c r="AG28" i="15" s="1"/>
  <c r="AA39" i="15"/>
  <c r="AG39" i="15" s="1"/>
  <c r="AA49" i="15"/>
  <c r="AG49" i="15" s="1"/>
  <c r="AA60" i="15"/>
  <c r="AG60" i="15" s="1"/>
  <c r="AA70" i="15"/>
  <c r="AG70" i="15" s="1"/>
  <c r="AA80" i="15"/>
  <c r="AG80" i="15" s="1"/>
  <c r="AA90" i="15"/>
  <c r="AG90" i="15" s="1"/>
  <c r="AA101" i="15"/>
  <c r="AG101" i="15" s="1"/>
  <c r="AA112" i="15"/>
  <c r="AG112" i="15" s="1"/>
  <c r="AA122" i="15"/>
  <c r="AG122" i="15" s="1"/>
  <c r="AA133" i="15"/>
  <c r="AG133" i="15" s="1"/>
  <c r="AA143" i="15"/>
  <c r="AG143" i="15" s="1"/>
  <c r="AA153" i="15"/>
  <c r="AG153" i="15" s="1"/>
  <c r="AA164" i="15"/>
  <c r="AG164" i="15" s="1"/>
  <c r="AA174" i="15"/>
  <c r="AG174" i="15" s="1"/>
  <c r="AA185" i="15"/>
  <c r="AG185" i="15" s="1"/>
  <c r="AA196" i="15"/>
  <c r="AG196" i="15" s="1"/>
  <c r="AA206" i="15"/>
  <c r="AG206" i="15" s="1"/>
  <c r="AA216" i="15"/>
  <c r="AG216" i="15" s="1"/>
  <c r="AA226" i="15"/>
  <c r="AG226" i="15" s="1"/>
  <c r="AA237" i="15"/>
  <c r="AG237" i="15" s="1"/>
  <c r="AA247" i="15"/>
  <c r="AG247" i="15" s="1"/>
  <c r="AA258" i="15"/>
  <c r="AG258" i="15" s="1"/>
  <c r="AA269" i="15"/>
  <c r="AG269" i="15" s="1"/>
  <c r="AA279" i="15"/>
  <c r="AG279" i="15" s="1"/>
  <c r="AA289" i="15"/>
  <c r="AG289" i="15" s="1"/>
  <c r="AA300" i="15"/>
  <c r="AG300" i="15" s="1"/>
  <c r="AA310" i="15"/>
  <c r="AG310" i="15" s="1"/>
  <c r="AA320" i="15"/>
  <c r="AG320" i="15" s="1"/>
  <c r="AA332" i="15"/>
  <c r="AG332" i="15" s="1"/>
  <c r="AA342" i="15"/>
  <c r="AG342" i="15" s="1"/>
  <c r="AA352" i="15"/>
  <c r="AG352" i="15" s="1"/>
  <c r="AA362" i="15"/>
  <c r="AG362" i="15" s="1"/>
  <c r="AA373" i="15"/>
  <c r="AG373" i="15" s="1"/>
  <c r="AA383" i="15"/>
  <c r="AG383" i="15" s="1"/>
  <c r="AA393" i="15"/>
  <c r="AG393" i="15" s="1"/>
  <c r="AA405" i="15"/>
  <c r="AG405" i="15" s="1"/>
  <c r="AA415" i="15"/>
  <c r="AG415" i="15" s="1"/>
  <c r="AA425" i="15"/>
  <c r="AG425" i="15" s="1"/>
  <c r="AA436" i="15"/>
  <c r="AG436" i="15" s="1"/>
  <c r="AA445" i="15"/>
  <c r="AG445" i="15" s="1"/>
  <c r="AA454" i="15"/>
  <c r="AG454" i="15" s="1"/>
  <c r="AA463" i="15"/>
  <c r="AG463" i="15" s="1"/>
  <c r="AA473" i="15"/>
  <c r="AG473" i="15" s="1"/>
  <c r="AA482" i="15"/>
  <c r="AG482" i="15" s="1"/>
  <c r="AA491" i="15"/>
  <c r="AG491" i="15" s="1"/>
  <c r="AA500" i="15"/>
  <c r="AG500" i="15" s="1"/>
  <c r="AA15" i="15"/>
  <c r="AG15" i="15" s="1"/>
  <c r="AA36" i="15"/>
  <c r="AG36" i="15" s="1"/>
  <c r="AA57" i="15"/>
  <c r="AG57" i="15" s="1"/>
  <c r="AA78" i="15"/>
  <c r="AG78" i="15" s="1"/>
  <c r="AA98" i="15"/>
  <c r="AG98" i="15" s="1"/>
  <c r="AA119" i="15"/>
  <c r="AG119" i="15" s="1"/>
  <c r="AA141" i="15"/>
  <c r="AG141" i="15" s="1"/>
  <c r="AA161" i="15"/>
  <c r="AG161" i="15" s="1"/>
  <c r="AA182" i="15"/>
  <c r="AG182" i="15" s="1"/>
  <c r="AA204" i="15"/>
  <c r="AG204" i="15" s="1"/>
  <c r="AA224" i="15"/>
  <c r="AG224" i="15" s="1"/>
  <c r="AA245" i="15"/>
  <c r="AG245" i="15" s="1"/>
  <c r="AA265" i="15"/>
  <c r="AG265" i="15" s="1"/>
  <c r="AA287" i="15"/>
  <c r="AG287" i="15" s="1"/>
  <c r="AA308" i="15"/>
  <c r="AG308" i="15" s="1"/>
  <c r="AA328" i="15"/>
  <c r="AG328" i="15" s="1"/>
  <c r="AA350" i="15"/>
  <c r="AG350" i="15" s="1"/>
  <c r="AA370" i="15"/>
  <c r="AG370" i="15" s="1"/>
  <c r="AA391" i="15"/>
  <c r="AG391" i="15" s="1"/>
  <c r="AA25" i="15"/>
  <c r="AG25" i="15" s="1"/>
  <c r="AA46" i="15"/>
  <c r="AG46" i="15" s="1"/>
  <c r="AA68" i="15"/>
  <c r="AG68" i="15" s="1"/>
  <c r="AA88" i="15"/>
  <c r="AG88" i="15" s="1"/>
  <c r="AA109" i="15"/>
  <c r="AG109" i="15" s="1"/>
  <c r="AA130" i="15"/>
  <c r="AG130" i="15" s="1"/>
  <c r="AA151" i="15"/>
  <c r="AG151" i="15" s="1"/>
  <c r="AA172" i="15"/>
  <c r="AG172" i="15" s="1"/>
  <c r="AA192" i="15"/>
  <c r="AG192" i="15" s="1"/>
  <c r="AA214" i="15"/>
  <c r="AG214" i="15" s="1"/>
  <c r="AA234" i="15"/>
  <c r="AG234" i="15" s="1"/>
  <c r="AA255" i="15"/>
  <c r="AG255" i="15" s="1"/>
  <c r="AA277" i="15"/>
  <c r="AG277" i="15" s="1"/>
  <c r="AA297" i="15"/>
  <c r="AG297" i="15" s="1"/>
  <c r="AA318" i="15"/>
  <c r="AG318" i="15" s="1"/>
  <c r="AA338" i="15"/>
  <c r="AG338" i="15" s="1"/>
  <c r="AA360" i="15"/>
  <c r="AG360" i="15" s="1"/>
  <c r="AA381" i="15"/>
  <c r="AG381" i="15" s="1"/>
  <c r="AA401" i="15"/>
  <c r="AG401" i="15" s="1"/>
  <c r="AA423" i="15"/>
  <c r="AG423" i="15" s="1"/>
  <c r="AA443" i="15"/>
  <c r="AG443" i="15" s="1"/>
  <c r="AA461" i="15"/>
  <c r="AG461" i="15" s="1"/>
  <c r="AA479" i="15"/>
  <c r="AG479" i="15" s="1"/>
  <c r="AA498" i="15"/>
  <c r="AG498" i="15" s="1"/>
  <c r="AA14" i="15"/>
  <c r="AG14" i="15" s="1"/>
  <c r="AA40" i="15"/>
  <c r="AG40" i="15" s="1"/>
  <c r="AA69" i="15"/>
  <c r="AG69" i="15" s="1"/>
  <c r="AA97" i="15"/>
  <c r="AG97" i="15" s="1"/>
  <c r="AA124" i="15"/>
  <c r="AG124" i="15" s="1"/>
  <c r="AA152" i="15"/>
  <c r="AG152" i="15" s="1"/>
  <c r="AA181" i="15"/>
  <c r="AG181" i="15" s="1"/>
  <c r="AA207" i="15"/>
  <c r="AG207" i="15" s="1"/>
  <c r="AA236" i="15"/>
  <c r="AG236" i="15" s="1"/>
  <c r="AA264" i="15"/>
  <c r="AG264" i="15" s="1"/>
  <c r="AA290" i="15"/>
  <c r="AG290" i="15" s="1"/>
  <c r="AA319" i="15"/>
  <c r="AG319" i="15" s="1"/>
  <c r="AA348" i="15"/>
  <c r="AG348" i="15" s="1"/>
  <c r="AA374" i="15"/>
  <c r="AG374" i="15" s="1"/>
  <c r="AA402" i="15"/>
  <c r="AG402" i="15" s="1"/>
  <c r="AA426" i="15"/>
  <c r="AG426" i="15" s="1"/>
  <c r="AA451" i="15"/>
  <c r="AG451" i="15" s="1"/>
  <c r="AA470" i="15"/>
  <c r="AG470" i="15" s="1"/>
  <c r="AA490" i="15"/>
  <c r="AG490" i="15" s="1"/>
  <c r="AA16" i="15"/>
  <c r="AG16" i="15" s="1"/>
  <c r="AA45" i="15"/>
  <c r="AG45" i="15" s="1"/>
  <c r="AA71" i="15"/>
  <c r="AG71" i="15" s="1"/>
  <c r="AA100" i="15"/>
  <c r="AG100" i="15" s="1"/>
  <c r="AA128" i="15"/>
  <c r="AG128" i="15" s="1"/>
  <c r="AA154" i="15"/>
  <c r="AG154" i="15" s="1"/>
  <c r="AA183" i="15"/>
  <c r="AG183" i="15" s="1"/>
  <c r="AA213" i="15"/>
  <c r="AG213" i="15" s="1"/>
  <c r="AA238" i="15"/>
  <c r="AG238" i="15" s="1"/>
  <c r="AA268" i="15"/>
  <c r="AG268" i="15" s="1"/>
  <c r="AA296" i="15"/>
  <c r="AG296" i="15" s="1"/>
  <c r="AA322" i="15"/>
  <c r="AG322" i="15" s="1"/>
  <c r="AA351" i="15"/>
  <c r="AG351" i="15" s="1"/>
  <c r="AA380" i="15"/>
  <c r="AG380" i="15" s="1"/>
  <c r="AA406" i="15"/>
  <c r="AG406" i="15" s="1"/>
  <c r="AA432" i="15"/>
  <c r="AG432" i="15" s="1"/>
  <c r="AA452" i="15"/>
  <c r="AG452" i="15" s="1"/>
  <c r="AA471" i="15"/>
  <c r="AG471" i="15" s="1"/>
  <c r="AA492" i="15"/>
  <c r="AG492" i="15" s="1"/>
  <c r="AA18" i="15"/>
  <c r="AG18" i="15" s="1"/>
  <c r="AA48" i="15"/>
  <c r="AG48" i="15" s="1"/>
  <c r="AA77" i="15"/>
  <c r="AG77" i="15" s="1"/>
  <c r="AA103" i="15"/>
  <c r="AG103" i="15" s="1"/>
  <c r="AA132" i="15"/>
  <c r="AG132" i="15" s="1"/>
  <c r="AA160" i="15"/>
  <c r="AG160" i="15" s="1"/>
  <c r="AA186" i="15"/>
  <c r="AG186" i="15" s="1"/>
  <c r="AA215" i="15"/>
  <c r="AG215" i="15" s="1"/>
  <c r="AA244" i="15"/>
  <c r="AG244" i="15" s="1"/>
  <c r="AA270" i="15"/>
  <c r="AG270" i="15" s="1"/>
  <c r="AA298" i="15"/>
  <c r="AG298" i="15" s="1"/>
  <c r="AA327" i="15"/>
  <c r="AG327" i="15" s="1"/>
  <c r="AA353" i="15"/>
  <c r="AG353" i="15" s="1"/>
  <c r="AA382" i="15"/>
  <c r="AG382" i="15" s="1"/>
  <c r="AA410" i="15"/>
  <c r="AG410" i="15" s="1"/>
  <c r="AA433" i="15"/>
  <c r="AG433" i="15" s="1"/>
  <c r="AA453" i="15"/>
  <c r="AG453" i="15" s="1"/>
  <c r="AA474" i="15"/>
  <c r="AG474" i="15" s="1"/>
  <c r="AA497" i="15"/>
  <c r="AG497" i="15" s="1"/>
  <c r="AA6" i="15"/>
  <c r="AG6" i="15" s="1"/>
  <c r="AA34" i="15"/>
  <c r="AG34" i="15" s="1"/>
  <c r="AA61" i="15"/>
  <c r="AG61" i="15" s="1"/>
  <c r="AA89" i="15"/>
  <c r="AG89" i="15" s="1"/>
  <c r="AA118" i="15"/>
  <c r="AG118" i="15" s="1"/>
  <c r="AA144" i="15"/>
  <c r="AG144" i="15" s="1"/>
  <c r="AA173" i="15"/>
  <c r="AG173" i="15" s="1"/>
  <c r="AA201" i="15"/>
  <c r="AG201" i="15" s="1"/>
  <c r="AA228" i="15"/>
  <c r="AG228" i="15" s="1"/>
  <c r="AA256" i="15"/>
  <c r="AG256" i="15" s="1"/>
  <c r="AA286" i="15"/>
  <c r="AG286" i="15" s="1"/>
  <c r="AA311" i="15"/>
  <c r="AG311" i="15" s="1"/>
  <c r="AA341" i="15"/>
  <c r="AG341" i="15" s="1"/>
  <c r="AA369" i="15"/>
  <c r="AG369" i="15" s="1"/>
  <c r="AA396" i="15"/>
  <c r="AG396" i="15" s="1"/>
  <c r="AA421" i="15"/>
  <c r="AG421" i="15" s="1"/>
  <c r="AA444" i="15"/>
  <c r="AG444" i="15" s="1"/>
  <c r="AA465" i="15"/>
  <c r="AG465" i="15" s="1"/>
  <c r="AA487" i="15"/>
  <c r="AG487" i="15" s="1"/>
  <c r="AA8" i="15"/>
  <c r="AG8" i="15" s="1"/>
  <c r="AA37" i="15"/>
  <c r="AG37" i="15" s="1"/>
  <c r="AA66" i="15"/>
  <c r="AG66" i="15" s="1"/>
  <c r="AA92" i="15"/>
  <c r="AG92" i="15" s="1"/>
  <c r="AA121" i="15"/>
  <c r="AG121" i="15" s="1"/>
  <c r="AA150" i="15"/>
  <c r="AG150" i="15" s="1"/>
  <c r="AA176" i="15"/>
  <c r="AG176" i="15" s="1"/>
  <c r="AA205" i="15"/>
  <c r="AG205" i="15" s="1"/>
  <c r="AA233" i="15"/>
  <c r="AG233" i="15" s="1"/>
  <c r="AA260" i="15"/>
  <c r="AG260" i="15" s="1"/>
  <c r="AA288" i="15"/>
  <c r="AG288" i="15" s="1"/>
  <c r="AA317" i="15"/>
  <c r="AG317" i="15" s="1"/>
  <c r="AA343" i="15"/>
  <c r="AG343" i="15" s="1"/>
  <c r="AA372" i="15"/>
  <c r="AG372" i="15" s="1"/>
  <c r="AA400" i="15"/>
  <c r="AG400" i="15" s="1"/>
  <c r="AA424" i="15"/>
  <c r="AG424" i="15" s="1"/>
  <c r="AA446" i="15"/>
  <c r="AG446" i="15" s="1"/>
  <c r="AA469" i="15"/>
  <c r="AG469" i="15" s="1"/>
  <c r="AA489" i="15"/>
  <c r="AG489" i="15" s="1"/>
  <c r="AA26" i="15"/>
  <c r="AG26" i="15" s="1"/>
  <c r="AA108" i="15"/>
  <c r="AG108" i="15" s="1"/>
  <c r="AA170" i="15"/>
  <c r="AG170" i="15" s="1"/>
  <c r="AA249" i="15"/>
  <c r="AG249" i="15" s="1"/>
  <c r="AA329" i="15"/>
  <c r="AG329" i="15" s="1"/>
  <c r="AA392" i="15"/>
  <c r="AG392" i="15" s="1"/>
  <c r="AA460" i="15"/>
  <c r="AG460" i="15" s="1"/>
  <c r="AA217" i="15"/>
  <c r="AG217" i="15" s="1"/>
  <c r="AA434" i="15"/>
  <c r="AG434" i="15" s="1"/>
  <c r="AA30" i="15"/>
  <c r="AG30" i="15" s="1"/>
  <c r="AA110" i="15"/>
  <c r="AG110" i="15" s="1"/>
  <c r="AA191" i="15"/>
  <c r="AG191" i="15" s="1"/>
  <c r="AA254" i="15"/>
  <c r="AG254" i="15" s="1"/>
  <c r="AA333" i="15"/>
  <c r="AG333" i="15" s="1"/>
  <c r="AA412" i="15"/>
  <c r="AG412" i="15" s="1"/>
  <c r="AA462" i="15"/>
  <c r="AG462" i="15" s="1"/>
  <c r="AA55" i="15"/>
  <c r="AG55" i="15" s="1"/>
  <c r="AA134" i="15"/>
  <c r="AG134" i="15" s="1"/>
  <c r="AA197" i="15"/>
  <c r="AG197" i="15" s="1"/>
  <c r="AA278" i="15"/>
  <c r="AG278" i="15" s="1"/>
  <c r="AA359" i="15"/>
  <c r="AG359" i="15" s="1"/>
  <c r="AA416" i="15"/>
  <c r="AG416" i="15" s="1"/>
  <c r="AA481" i="15"/>
  <c r="AG481" i="15" s="1"/>
  <c r="AA140" i="15"/>
  <c r="AG140" i="15" s="1"/>
  <c r="AA361" i="15"/>
  <c r="AG361" i="15" s="1"/>
  <c r="AA50" i="15"/>
  <c r="AG50" i="15" s="1"/>
  <c r="AA113" i="15"/>
  <c r="AG113" i="15" s="1"/>
  <c r="AA194" i="15"/>
  <c r="AG194" i="15" s="1"/>
  <c r="AA274" i="15"/>
  <c r="AG274" i="15" s="1"/>
  <c r="AA337" i="15"/>
  <c r="AG337" i="15" s="1"/>
  <c r="AA414" i="15"/>
  <c r="AG414" i="15" s="1"/>
  <c r="AA478" i="15"/>
  <c r="AG478" i="15" s="1"/>
  <c r="AA58" i="15"/>
  <c r="AG58" i="15" s="1"/>
  <c r="AA280" i="15"/>
  <c r="AG280" i="15" s="1"/>
  <c r="AA483" i="15"/>
  <c r="AG483" i="15" s="1"/>
  <c r="AA79" i="15"/>
  <c r="AG79" i="15" s="1"/>
  <c r="AA142" i="15"/>
  <c r="AG142" i="15" s="1"/>
  <c r="AA223" i="15"/>
  <c r="AG223" i="15" s="1"/>
  <c r="AA301" i="15"/>
  <c r="AG301" i="15" s="1"/>
  <c r="AA364" i="15"/>
  <c r="AG364" i="15" s="1"/>
  <c r="AA437" i="15"/>
  <c r="AG437" i="15" s="1"/>
  <c r="AA499" i="15"/>
  <c r="AG499" i="15" s="1"/>
  <c r="AA81" i="15"/>
  <c r="AG81" i="15" s="1"/>
  <c r="AA162" i="15"/>
  <c r="AG162" i="15" s="1"/>
  <c r="AA225" i="15"/>
  <c r="AG225" i="15" s="1"/>
  <c r="AA306" i="15"/>
  <c r="AG306" i="15" s="1"/>
  <c r="AA384" i="15"/>
  <c r="AG384" i="15" s="1"/>
  <c r="AA442" i="15"/>
  <c r="AG442" i="15" s="1"/>
  <c r="AA501" i="15"/>
  <c r="AG501" i="15" s="1"/>
  <c r="AA24" i="15"/>
  <c r="AG24" i="15" s="1"/>
  <c r="AA87" i="15"/>
  <c r="AG87" i="15" s="1"/>
  <c r="AA165" i="15"/>
  <c r="AG165" i="15" s="1"/>
  <c r="AA246" i="15"/>
  <c r="AG246" i="15" s="1"/>
  <c r="AA309" i="15"/>
  <c r="AG309" i="15" s="1"/>
  <c r="AA390" i="15"/>
  <c r="AG390" i="15" s="1"/>
  <c r="AA455" i="15"/>
  <c r="AG455" i="15" s="1"/>
  <c r="AG5" i="15"/>
  <c r="Q9" i="15"/>
  <c r="P9" i="15"/>
  <c r="O9" i="15"/>
  <c r="N9" i="15"/>
  <c r="P8" i="15"/>
  <c r="N8" i="15"/>
  <c r="Q8" i="15"/>
  <c r="O8" i="15"/>
  <c r="Q11" i="15"/>
  <c r="P11" i="15"/>
  <c r="O11" i="15"/>
  <c r="N11" i="15"/>
  <c r="P10" i="15"/>
  <c r="Q10" i="15"/>
  <c r="O10" i="15"/>
  <c r="N10" i="15"/>
  <c r="X503" i="15"/>
  <c r="AD503" i="15" s="1"/>
  <c r="X495" i="15"/>
  <c r="AD495" i="15" s="1"/>
  <c r="X487" i="15"/>
  <c r="AD487" i="15" s="1"/>
  <c r="X500" i="15"/>
  <c r="AD500" i="15" s="1"/>
  <c r="X492" i="15"/>
  <c r="AD492" i="15" s="1"/>
  <c r="X484" i="15"/>
  <c r="AD484" i="15" s="1"/>
  <c r="X505" i="15"/>
  <c r="AD505" i="15" s="1"/>
  <c r="X497" i="15"/>
  <c r="AD497" i="15" s="1"/>
  <c r="X489" i="15"/>
  <c r="AD489" i="15" s="1"/>
  <c r="X481" i="15"/>
  <c r="AD481" i="15" s="1"/>
  <c r="X501" i="15"/>
  <c r="AD501" i="15" s="1"/>
  <c r="X493" i="15"/>
  <c r="AD493" i="15" s="1"/>
  <c r="X485" i="15"/>
  <c r="AD485" i="15" s="1"/>
  <c r="X477" i="15"/>
  <c r="AD477" i="15" s="1"/>
  <c r="X469" i="15"/>
  <c r="AD469" i="15" s="1"/>
  <c r="X461" i="15"/>
  <c r="AD461" i="15" s="1"/>
  <c r="X472" i="15"/>
  <c r="AD472" i="15" s="1"/>
  <c r="X471" i="15"/>
  <c r="AD471" i="15" s="1"/>
  <c r="X465" i="15"/>
  <c r="AD465" i="15" s="1"/>
  <c r="X459" i="15"/>
  <c r="AD459" i="15" s="1"/>
  <c r="X451" i="15"/>
  <c r="AD451" i="15" s="1"/>
  <c r="X496" i="15"/>
  <c r="AD496" i="15" s="1"/>
  <c r="X480" i="15"/>
  <c r="AD480" i="15" s="1"/>
  <c r="X464" i="15"/>
  <c r="AD464" i="15" s="1"/>
  <c r="X463" i="15"/>
  <c r="AD463" i="15" s="1"/>
  <c r="X456" i="15"/>
  <c r="AD456" i="15" s="1"/>
  <c r="X448" i="15"/>
  <c r="AD448" i="15" s="1"/>
  <c r="X502" i="15"/>
  <c r="AD502" i="15" s="1"/>
  <c r="X498" i="15"/>
  <c r="AD498" i="15" s="1"/>
  <c r="X491" i="15"/>
  <c r="AD491" i="15" s="1"/>
  <c r="X486" i="15"/>
  <c r="AD486" i="15" s="1"/>
  <c r="X482" i="15"/>
  <c r="AD482" i="15" s="1"/>
  <c r="X470" i="15"/>
  <c r="AD470" i="15" s="1"/>
  <c r="X499" i="15"/>
  <c r="AD499" i="15" s="1"/>
  <c r="X494" i="15"/>
  <c r="AD494" i="15" s="1"/>
  <c r="X490" i="15"/>
  <c r="AD490" i="15" s="1"/>
  <c r="X483" i="15"/>
  <c r="AD483" i="15" s="1"/>
  <c r="X467" i="15"/>
  <c r="AD467" i="15" s="1"/>
  <c r="X466" i="15"/>
  <c r="AD466" i="15" s="1"/>
  <c r="X457" i="15"/>
  <c r="AD457" i="15" s="1"/>
  <c r="X449" i="15"/>
  <c r="AD449" i="15" s="1"/>
  <c r="X441" i="15"/>
  <c r="AD441" i="15" s="1"/>
  <c r="X433" i="15"/>
  <c r="AD433" i="15" s="1"/>
  <c r="X425" i="15"/>
  <c r="AD425" i="15" s="1"/>
  <c r="X417" i="15"/>
  <c r="AD417" i="15" s="1"/>
  <c r="X504" i="15"/>
  <c r="AD504" i="15" s="1"/>
  <c r="X478" i="15"/>
  <c r="AD478" i="15" s="1"/>
  <c r="X462" i="15"/>
  <c r="AD462" i="15" s="1"/>
  <c r="X460" i="15"/>
  <c r="AD460" i="15" s="1"/>
  <c r="X436" i="15"/>
  <c r="AD436" i="15" s="1"/>
  <c r="X435" i="15"/>
  <c r="AD435" i="15" s="1"/>
  <c r="X475" i="15"/>
  <c r="AD475" i="15" s="1"/>
  <c r="X455" i="15"/>
  <c r="AD455" i="15" s="1"/>
  <c r="X452" i="15"/>
  <c r="AD452" i="15" s="1"/>
  <c r="X442" i="15"/>
  <c r="AD442" i="15" s="1"/>
  <c r="X476" i="15"/>
  <c r="AD476" i="15" s="1"/>
  <c r="X474" i="15"/>
  <c r="AD474" i="15" s="1"/>
  <c r="X447" i="15"/>
  <c r="AD447" i="15" s="1"/>
  <c r="X446" i="15"/>
  <c r="AD446" i="15" s="1"/>
  <c r="X468" i="15"/>
  <c r="AD468" i="15" s="1"/>
  <c r="X434" i="15"/>
  <c r="AD434" i="15" s="1"/>
  <c r="X479" i="15"/>
  <c r="AD479" i="15" s="1"/>
  <c r="X440" i="15"/>
  <c r="AD440" i="15" s="1"/>
  <c r="X488" i="15"/>
  <c r="AD488" i="15" s="1"/>
  <c r="X428" i="15"/>
  <c r="AD428" i="15" s="1"/>
  <c r="X427" i="15"/>
  <c r="AD427" i="15" s="1"/>
  <c r="X421" i="15"/>
  <c r="AD421" i="15" s="1"/>
  <c r="X453" i="15"/>
  <c r="AD453" i="15" s="1"/>
  <c r="X445" i="15"/>
  <c r="AD445" i="15" s="1"/>
  <c r="X443" i="15"/>
  <c r="AD443" i="15" s="1"/>
  <c r="X432" i="15"/>
  <c r="AD432" i="15" s="1"/>
  <c r="X424" i="15"/>
  <c r="AD424" i="15" s="1"/>
  <c r="X413" i="15"/>
  <c r="AD413" i="15" s="1"/>
  <c r="X405" i="15"/>
  <c r="AD405" i="15" s="1"/>
  <c r="X397" i="15"/>
  <c r="AD397" i="15" s="1"/>
  <c r="X389" i="15"/>
  <c r="AD389" i="15" s="1"/>
  <c r="X381" i="15"/>
  <c r="AD381" i="15" s="1"/>
  <c r="X373" i="15"/>
  <c r="AD373" i="15" s="1"/>
  <c r="X365" i="15"/>
  <c r="AD365" i="15" s="1"/>
  <c r="X429" i="15"/>
  <c r="AD429" i="15" s="1"/>
  <c r="X406" i="15"/>
  <c r="AD406" i="15" s="1"/>
  <c r="X444" i="15"/>
  <c r="AD444" i="15" s="1"/>
  <c r="X422" i="15"/>
  <c r="AD422" i="15" s="1"/>
  <c r="X418" i="15"/>
  <c r="AD418" i="15" s="1"/>
  <c r="X412" i="15"/>
  <c r="AD412" i="15" s="1"/>
  <c r="X473" i="15"/>
  <c r="AD473" i="15" s="1"/>
  <c r="X430" i="15"/>
  <c r="AD430" i="15" s="1"/>
  <c r="X426" i="15"/>
  <c r="AD426" i="15" s="1"/>
  <c r="X419" i="15"/>
  <c r="AD419" i="15" s="1"/>
  <c r="X404" i="15"/>
  <c r="AD404" i="15" s="1"/>
  <c r="X415" i="15"/>
  <c r="AD415" i="15" s="1"/>
  <c r="X408" i="15"/>
  <c r="AD408" i="15" s="1"/>
  <c r="X407" i="15"/>
  <c r="AD407" i="15" s="1"/>
  <c r="X401" i="15"/>
  <c r="AD401" i="15" s="1"/>
  <c r="X387" i="15"/>
  <c r="AD387" i="15" s="1"/>
  <c r="X386" i="15"/>
  <c r="AD386" i="15" s="1"/>
  <c r="X372" i="15"/>
  <c r="AD372" i="15" s="1"/>
  <c r="X361" i="15"/>
  <c r="AD361" i="15" s="1"/>
  <c r="X353" i="15"/>
  <c r="AD353" i="15" s="1"/>
  <c r="X345" i="15"/>
  <c r="AD345" i="15" s="1"/>
  <c r="X337" i="15"/>
  <c r="AD337" i="15" s="1"/>
  <c r="X329" i="15"/>
  <c r="AD329" i="15" s="1"/>
  <c r="X321" i="15"/>
  <c r="AD321" i="15" s="1"/>
  <c r="X313" i="15"/>
  <c r="AD313" i="15" s="1"/>
  <c r="X400" i="15"/>
  <c r="AD400" i="15" s="1"/>
  <c r="X378" i="15"/>
  <c r="AD378" i="15" s="1"/>
  <c r="X375" i="15"/>
  <c r="AD375" i="15" s="1"/>
  <c r="X359" i="15"/>
  <c r="AD359" i="15" s="1"/>
  <c r="X358" i="15"/>
  <c r="AD358" i="15" s="1"/>
  <c r="X344" i="15"/>
  <c r="AD344" i="15" s="1"/>
  <c r="X330" i="15"/>
  <c r="AD330" i="15" s="1"/>
  <c r="X316" i="15"/>
  <c r="AD316" i="15" s="1"/>
  <c r="X454" i="15"/>
  <c r="AD454" i="15" s="1"/>
  <c r="X450" i="15"/>
  <c r="AD450" i="15" s="1"/>
  <c r="X439" i="15"/>
  <c r="AD439" i="15" s="1"/>
  <c r="X437" i="15"/>
  <c r="AD437" i="15" s="1"/>
  <c r="X431" i="15"/>
  <c r="AD431" i="15" s="1"/>
  <c r="X414" i="15"/>
  <c r="AD414" i="15" s="1"/>
  <c r="X402" i="15"/>
  <c r="AD402" i="15" s="1"/>
  <c r="X399" i="15"/>
  <c r="AD399" i="15" s="1"/>
  <c r="X393" i="15"/>
  <c r="AD393" i="15" s="1"/>
  <c r="X377" i="15"/>
  <c r="AD377" i="15" s="1"/>
  <c r="X376" i="15"/>
  <c r="AD376" i="15" s="1"/>
  <c r="X374" i="15"/>
  <c r="AD374" i="15" s="1"/>
  <c r="X351" i="15"/>
  <c r="AD351" i="15" s="1"/>
  <c r="X350" i="15"/>
  <c r="AD350" i="15" s="1"/>
  <c r="X336" i="15"/>
  <c r="AD336" i="15" s="1"/>
  <c r="X322" i="15"/>
  <c r="AD322" i="15" s="1"/>
  <c r="X438" i="15"/>
  <c r="AD438" i="15" s="1"/>
  <c r="X410" i="15"/>
  <c r="AD410" i="15" s="1"/>
  <c r="X379" i="15"/>
  <c r="AD379" i="15" s="1"/>
  <c r="X364" i="15"/>
  <c r="AD364" i="15" s="1"/>
  <c r="X357" i="15"/>
  <c r="AD357" i="15" s="1"/>
  <c r="X343" i="15"/>
  <c r="AD343" i="15" s="1"/>
  <c r="X342" i="15"/>
  <c r="AD342" i="15" s="1"/>
  <c r="X328" i="15"/>
  <c r="AD328" i="15" s="1"/>
  <c r="X314" i="15"/>
  <c r="AD314" i="15" s="1"/>
  <c r="X403" i="15"/>
  <c r="AD403" i="15" s="1"/>
  <c r="X395" i="15"/>
  <c r="AD395" i="15" s="1"/>
  <c r="X391" i="15"/>
  <c r="AD391" i="15" s="1"/>
  <c r="X371" i="15"/>
  <c r="AD371" i="15" s="1"/>
  <c r="X369" i="15"/>
  <c r="AD369" i="15" s="1"/>
  <c r="X368" i="15"/>
  <c r="AD368" i="15" s="1"/>
  <c r="X360" i="15"/>
  <c r="AD360" i="15" s="1"/>
  <c r="X346" i="15"/>
  <c r="AD346" i="15" s="1"/>
  <c r="X332" i="15"/>
  <c r="AD332" i="15" s="1"/>
  <c r="X331" i="15"/>
  <c r="AD331" i="15" s="1"/>
  <c r="X325" i="15"/>
  <c r="AD325" i="15" s="1"/>
  <c r="X306" i="15"/>
  <c r="AD306" i="15" s="1"/>
  <c r="X298" i="15"/>
  <c r="AD298" i="15" s="1"/>
  <c r="X290" i="15"/>
  <c r="AD290" i="15" s="1"/>
  <c r="X282" i="15"/>
  <c r="AD282" i="15" s="1"/>
  <c r="X274" i="15"/>
  <c r="AD274" i="15" s="1"/>
  <c r="X266" i="15"/>
  <c r="AD266" i="15" s="1"/>
  <c r="X258" i="15"/>
  <c r="AD258" i="15" s="1"/>
  <c r="X250" i="15"/>
  <c r="AD250" i="15" s="1"/>
  <c r="X242" i="15"/>
  <c r="AD242" i="15" s="1"/>
  <c r="X409" i="15"/>
  <c r="AD409" i="15" s="1"/>
  <c r="X388" i="15"/>
  <c r="AD388" i="15" s="1"/>
  <c r="X382" i="15"/>
  <c r="AD382" i="15" s="1"/>
  <c r="X349" i="15"/>
  <c r="AD349" i="15" s="1"/>
  <c r="X324" i="15"/>
  <c r="AD324" i="15" s="1"/>
  <c r="X312" i="15"/>
  <c r="AD312" i="15" s="1"/>
  <c r="X311" i="15"/>
  <c r="AD311" i="15" s="1"/>
  <c r="X423" i="15"/>
  <c r="AD423" i="15" s="1"/>
  <c r="X384" i="15"/>
  <c r="AD384" i="15" s="1"/>
  <c r="X458" i="15"/>
  <c r="AD458" i="15" s="1"/>
  <c r="X416" i="15"/>
  <c r="AD416" i="15" s="1"/>
  <c r="X390" i="15"/>
  <c r="AD390" i="15" s="1"/>
  <c r="X380" i="15"/>
  <c r="AD380" i="15" s="1"/>
  <c r="X348" i="15"/>
  <c r="AD348" i="15" s="1"/>
  <c r="X420" i="15"/>
  <c r="AD420" i="15" s="1"/>
  <c r="X370" i="15"/>
  <c r="AD370" i="15" s="1"/>
  <c r="X334" i="15"/>
  <c r="AD334" i="15" s="1"/>
  <c r="X317" i="15"/>
  <c r="AD317" i="15" s="1"/>
  <c r="X310" i="15"/>
  <c r="AD310" i="15" s="1"/>
  <c r="X309" i="15"/>
  <c r="AD309" i="15" s="1"/>
  <c r="X308" i="15"/>
  <c r="AD308" i="15" s="1"/>
  <c r="X302" i="15"/>
  <c r="AD302" i="15" s="1"/>
  <c r="X288" i="15"/>
  <c r="AD288" i="15" s="1"/>
  <c r="X287" i="15"/>
  <c r="AD287" i="15" s="1"/>
  <c r="X273" i="15"/>
  <c r="AD273" i="15" s="1"/>
  <c r="X259" i="15"/>
  <c r="AD259" i="15" s="1"/>
  <c r="X392" i="15"/>
  <c r="AD392" i="15" s="1"/>
  <c r="X340" i="15"/>
  <c r="AD340" i="15" s="1"/>
  <c r="X320" i="15"/>
  <c r="AD320" i="15" s="1"/>
  <c r="X301" i="15"/>
  <c r="AD301" i="15" s="1"/>
  <c r="X300" i="15"/>
  <c r="AD300" i="15" s="1"/>
  <c r="X294" i="15"/>
  <c r="AD294" i="15" s="1"/>
  <c r="X280" i="15"/>
  <c r="AD280" i="15" s="1"/>
  <c r="X279" i="15"/>
  <c r="AD279" i="15" s="1"/>
  <c r="X265" i="15"/>
  <c r="AD265" i="15" s="1"/>
  <c r="X354" i="15"/>
  <c r="AD354" i="15" s="1"/>
  <c r="X339" i="15"/>
  <c r="AD339" i="15" s="1"/>
  <c r="X327" i="15"/>
  <c r="AD327" i="15" s="1"/>
  <c r="X307" i="15"/>
  <c r="AD307" i="15" s="1"/>
  <c r="X293" i="15"/>
  <c r="AD293" i="15" s="1"/>
  <c r="X292" i="15"/>
  <c r="AD292" i="15" s="1"/>
  <c r="X286" i="15"/>
  <c r="AD286" i="15" s="1"/>
  <c r="X272" i="15"/>
  <c r="AD272" i="15" s="1"/>
  <c r="X271" i="15"/>
  <c r="AD271" i="15" s="1"/>
  <c r="X257" i="15"/>
  <c r="AD257" i="15" s="1"/>
  <c r="X411" i="15"/>
  <c r="AD411" i="15" s="1"/>
  <c r="X366" i="15"/>
  <c r="AD366" i="15" s="1"/>
  <c r="X355" i="15"/>
  <c r="AD355" i="15" s="1"/>
  <c r="X352" i="15"/>
  <c r="AD352" i="15" s="1"/>
  <c r="X341" i="15"/>
  <c r="AD341" i="15" s="1"/>
  <c r="X335" i="15"/>
  <c r="AD335" i="15" s="1"/>
  <c r="X323" i="15"/>
  <c r="AD323" i="15" s="1"/>
  <c r="X304" i="15"/>
  <c r="AD304" i="15" s="1"/>
  <c r="X303" i="15"/>
  <c r="AD303" i="15" s="1"/>
  <c r="X289" i="15"/>
  <c r="AD289" i="15" s="1"/>
  <c r="X275" i="15"/>
  <c r="AD275" i="15" s="1"/>
  <c r="X261" i="15"/>
  <c r="AD261" i="15" s="1"/>
  <c r="X260" i="15"/>
  <c r="AD260" i="15" s="1"/>
  <c r="X254" i="15"/>
  <c r="AD254" i="15" s="1"/>
  <c r="X240" i="15"/>
  <c r="AD240" i="15" s="1"/>
  <c r="X239" i="15"/>
  <c r="AD239" i="15" s="1"/>
  <c r="X228" i="15"/>
  <c r="AD228" i="15" s="1"/>
  <c r="X220" i="15"/>
  <c r="AD220" i="15" s="1"/>
  <c r="X212" i="15"/>
  <c r="AD212" i="15" s="1"/>
  <c r="X204" i="15"/>
  <c r="AD204" i="15" s="1"/>
  <c r="X196" i="15"/>
  <c r="AD196" i="15" s="1"/>
  <c r="X188" i="15"/>
  <c r="AD188" i="15" s="1"/>
  <c r="X180" i="15"/>
  <c r="AD180" i="15" s="1"/>
  <c r="X394" i="15"/>
  <c r="AD394" i="15" s="1"/>
  <c r="X285" i="15"/>
  <c r="AD285" i="15" s="1"/>
  <c r="X283" i="15"/>
  <c r="AD283" i="15" s="1"/>
  <c r="X269" i="15"/>
  <c r="AD269" i="15" s="1"/>
  <c r="X253" i="15"/>
  <c r="AD253" i="15" s="1"/>
  <c r="X347" i="15"/>
  <c r="AD347" i="15" s="1"/>
  <c r="X318" i="15"/>
  <c r="AD318" i="15" s="1"/>
  <c r="X277" i="15"/>
  <c r="AD277" i="15" s="1"/>
  <c r="X244" i="15"/>
  <c r="AD244" i="15" s="1"/>
  <c r="X232" i="15"/>
  <c r="AD232" i="15" s="1"/>
  <c r="X218" i="15"/>
  <c r="AD218" i="15" s="1"/>
  <c r="X217" i="15"/>
  <c r="AD217" i="15" s="1"/>
  <c r="X203" i="15"/>
  <c r="AD203" i="15" s="1"/>
  <c r="X189" i="15"/>
  <c r="AD189" i="15" s="1"/>
  <c r="X333" i="15"/>
  <c r="AD333" i="15" s="1"/>
  <c r="X326" i="15"/>
  <c r="AD326" i="15" s="1"/>
  <c r="X319" i="15"/>
  <c r="AD319" i="15" s="1"/>
  <c r="X291" i="15"/>
  <c r="AD291" i="15" s="1"/>
  <c r="X383" i="15"/>
  <c r="AD383" i="15" s="1"/>
  <c r="X362" i="15"/>
  <c r="AD362" i="15" s="1"/>
  <c r="X315" i="15"/>
  <c r="AD315" i="15" s="1"/>
  <c r="X278" i="15"/>
  <c r="AD278" i="15" s="1"/>
  <c r="X252" i="15"/>
  <c r="AD252" i="15" s="1"/>
  <c r="X221" i="15"/>
  <c r="AD221" i="15" s="1"/>
  <c r="X207" i="15"/>
  <c r="AD207" i="15" s="1"/>
  <c r="X206" i="15"/>
  <c r="AD206" i="15" s="1"/>
  <c r="X396" i="15"/>
  <c r="AD396" i="15" s="1"/>
  <c r="X263" i="15"/>
  <c r="AD263" i="15" s="1"/>
  <c r="X249" i="15"/>
  <c r="AD249" i="15" s="1"/>
  <c r="X246" i="15"/>
  <c r="AD246" i="15" s="1"/>
  <c r="X230" i="15"/>
  <c r="AD230" i="15" s="1"/>
  <c r="X201" i="15"/>
  <c r="AD201" i="15" s="1"/>
  <c r="X198" i="15"/>
  <c r="AD198" i="15" s="1"/>
  <c r="X197" i="15"/>
  <c r="AD197" i="15" s="1"/>
  <c r="X171" i="15"/>
  <c r="AD171" i="15" s="1"/>
  <c r="X163" i="15"/>
  <c r="AD163" i="15" s="1"/>
  <c r="X155" i="15"/>
  <c r="AD155" i="15" s="1"/>
  <c r="X147" i="15"/>
  <c r="AD147" i="15" s="1"/>
  <c r="X385" i="15"/>
  <c r="AD385" i="15" s="1"/>
  <c r="X262" i="15"/>
  <c r="AD262" i="15" s="1"/>
  <c r="X251" i="15"/>
  <c r="AD251" i="15" s="1"/>
  <c r="X241" i="15"/>
  <c r="AD241" i="15" s="1"/>
  <c r="X226" i="15"/>
  <c r="AD226" i="15" s="1"/>
  <c r="X211" i="15"/>
  <c r="AD211" i="15" s="1"/>
  <c r="X202" i="15"/>
  <c r="AD202" i="15" s="1"/>
  <c r="X200" i="15"/>
  <c r="AD200" i="15" s="1"/>
  <c r="X199" i="15"/>
  <c r="AD199" i="15" s="1"/>
  <c r="X187" i="15"/>
  <c r="AD187" i="15" s="1"/>
  <c r="X185" i="15"/>
  <c r="AD185" i="15" s="1"/>
  <c r="X183" i="15"/>
  <c r="AD183" i="15" s="1"/>
  <c r="X176" i="15"/>
  <c r="AD176" i="15" s="1"/>
  <c r="X168" i="15"/>
  <c r="AD168" i="15" s="1"/>
  <c r="X160" i="15"/>
  <c r="AD160" i="15" s="1"/>
  <c r="X152" i="15"/>
  <c r="AD152" i="15" s="1"/>
  <c r="X281" i="15"/>
  <c r="AD281" i="15" s="1"/>
  <c r="X276" i="15"/>
  <c r="AD276" i="15" s="1"/>
  <c r="X270" i="15"/>
  <c r="AD270" i="15" s="1"/>
  <c r="X268" i="15"/>
  <c r="AD268" i="15" s="1"/>
  <c r="X267" i="15"/>
  <c r="AD267" i="15" s="1"/>
  <c r="X243" i="15"/>
  <c r="AD243" i="15" s="1"/>
  <c r="X237" i="15"/>
  <c r="AD237" i="15" s="1"/>
  <c r="X234" i="15"/>
  <c r="AD234" i="15" s="1"/>
  <c r="X227" i="15"/>
  <c r="AD227" i="15" s="1"/>
  <c r="X223" i="15"/>
  <c r="AD223" i="15" s="1"/>
  <c r="X219" i="15"/>
  <c r="AD219" i="15" s="1"/>
  <c r="X215" i="15"/>
  <c r="AD215" i="15" s="1"/>
  <c r="X186" i="15"/>
  <c r="AD186" i="15" s="1"/>
  <c r="X184" i="15"/>
  <c r="AD184" i="15" s="1"/>
  <c r="X175" i="15"/>
  <c r="AD175" i="15" s="1"/>
  <c r="X174" i="15"/>
  <c r="AD174" i="15" s="1"/>
  <c r="X165" i="15"/>
  <c r="AD165" i="15" s="1"/>
  <c r="X157" i="15"/>
  <c r="AD157" i="15" s="1"/>
  <c r="X305" i="15"/>
  <c r="AD305" i="15" s="1"/>
  <c r="X297" i="15"/>
  <c r="AD297" i="15" s="1"/>
  <c r="X296" i="15"/>
  <c r="AD296" i="15" s="1"/>
  <c r="X236" i="15"/>
  <c r="AD236" i="15" s="1"/>
  <c r="X225" i="15"/>
  <c r="AD225" i="15" s="1"/>
  <c r="X194" i="15"/>
  <c r="AD194" i="15" s="1"/>
  <c r="X192" i="15"/>
  <c r="AD192" i="15" s="1"/>
  <c r="X191" i="15"/>
  <c r="AD191" i="15" s="1"/>
  <c r="X181" i="15"/>
  <c r="AD181" i="15" s="1"/>
  <c r="X169" i="15"/>
  <c r="AD169" i="15" s="1"/>
  <c r="X161" i="15"/>
  <c r="AD161" i="15" s="1"/>
  <c r="X153" i="15"/>
  <c r="AD153" i="15" s="1"/>
  <c r="X145" i="15"/>
  <c r="AD145" i="15" s="1"/>
  <c r="X137" i="15"/>
  <c r="AD137" i="15" s="1"/>
  <c r="X129" i="15"/>
  <c r="AD129" i="15" s="1"/>
  <c r="X121" i="15"/>
  <c r="AD121" i="15" s="1"/>
  <c r="X113" i="15"/>
  <c r="AD113" i="15" s="1"/>
  <c r="X105" i="15"/>
  <c r="AD105" i="15" s="1"/>
  <c r="X97" i="15"/>
  <c r="AD97" i="15" s="1"/>
  <c r="X89" i="15"/>
  <c r="AD89" i="15" s="1"/>
  <c r="X81" i="15"/>
  <c r="AD81" i="15" s="1"/>
  <c r="X295" i="15"/>
  <c r="AD295" i="15" s="1"/>
  <c r="X247" i="15"/>
  <c r="AD247" i="15" s="1"/>
  <c r="X238" i="15"/>
  <c r="AD238" i="15" s="1"/>
  <c r="X229" i="15"/>
  <c r="AD229" i="15" s="1"/>
  <c r="X216" i="15"/>
  <c r="AD216" i="15" s="1"/>
  <c r="X214" i="15"/>
  <c r="AD214" i="15" s="1"/>
  <c r="X182" i="15"/>
  <c r="AD182" i="15" s="1"/>
  <c r="X170" i="15"/>
  <c r="AD170" i="15" s="1"/>
  <c r="X162" i="15"/>
  <c r="AD162" i="15" s="1"/>
  <c r="X154" i="15"/>
  <c r="AD154" i="15" s="1"/>
  <c r="X135" i="15"/>
  <c r="AD135" i="15" s="1"/>
  <c r="X134" i="15"/>
  <c r="AD134" i="15" s="1"/>
  <c r="X120" i="15"/>
  <c r="AD120" i="15" s="1"/>
  <c r="X106" i="15"/>
  <c r="AD106" i="15" s="1"/>
  <c r="X92" i="15"/>
  <c r="AD92" i="15" s="1"/>
  <c r="X91" i="15"/>
  <c r="AD91" i="15" s="1"/>
  <c r="X85" i="15"/>
  <c r="AD85" i="15" s="1"/>
  <c r="X72" i="15"/>
  <c r="AD72" i="15" s="1"/>
  <c r="X64" i="15"/>
  <c r="AD64" i="15" s="1"/>
  <c r="X56" i="15"/>
  <c r="AD56" i="15" s="1"/>
  <c r="X48" i="15"/>
  <c r="AD48" i="15" s="1"/>
  <c r="X40" i="15"/>
  <c r="AD40" i="15" s="1"/>
  <c r="X356" i="15"/>
  <c r="AD356" i="15" s="1"/>
  <c r="X338" i="15"/>
  <c r="AD338" i="15" s="1"/>
  <c r="X205" i="15"/>
  <c r="AD205" i="15" s="1"/>
  <c r="X141" i="15"/>
  <c r="AD141" i="15" s="1"/>
  <c r="X127" i="15"/>
  <c r="AD127" i="15" s="1"/>
  <c r="X126" i="15"/>
  <c r="AD126" i="15" s="1"/>
  <c r="X112" i="15"/>
  <c r="AD112" i="15" s="1"/>
  <c r="X98" i="15"/>
  <c r="AD98" i="15" s="1"/>
  <c r="X84" i="15"/>
  <c r="AD84" i="15" s="1"/>
  <c r="X83" i="15"/>
  <c r="AD83" i="15" s="1"/>
  <c r="X77" i="15"/>
  <c r="AD77" i="15" s="1"/>
  <c r="X69" i="15"/>
  <c r="AD69" i="15" s="1"/>
  <c r="X61" i="15"/>
  <c r="AD61" i="15" s="1"/>
  <c r="X53" i="15"/>
  <c r="AD53" i="15" s="1"/>
  <c r="X45" i="15"/>
  <c r="AD45" i="15" s="1"/>
  <c r="X367" i="15"/>
  <c r="AD367" i="15" s="1"/>
  <c r="X213" i="15"/>
  <c r="AD213" i="15" s="1"/>
  <c r="X178" i="15"/>
  <c r="AD178" i="15" s="1"/>
  <c r="X172" i="15"/>
  <c r="AD172" i="15" s="1"/>
  <c r="X166" i="15"/>
  <c r="AD166" i="15" s="1"/>
  <c r="X164" i="15"/>
  <c r="AD164" i="15" s="1"/>
  <c r="X158" i="15"/>
  <c r="AD158" i="15" s="1"/>
  <c r="X156" i="15"/>
  <c r="AD156" i="15" s="1"/>
  <c r="X150" i="15"/>
  <c r="AD150" i="15" s="1"/>
  <c r="X140" i="15"/>
  <c r="AD140" i="15" s="1"/>
  <c r="X139" i="15"/>
  <c r="AD139" i="15" s="1"/>
  <c r="X133" i="15"/>
  <c r="AD133" i="15" s="1"/>
  <c r="X119" i="15"/>
  <c r="AD119" i="15" s="1"/>
  <c r="X118" i="15"/>
  <c r="AD118" i="15" s="1"/>
  <c r="X104" i="15"/>
  <c r="AD104" i="15" s="1"/>
  <c r="X90" i="15"/>
  <c r="AD90" i="15" s="1"/>
  <c r="X74" i="15"/>
  <c r="AD74" i="15" s="1"/>
  <c r="X66" i="15"/>
  <c r="AD66" i="15" s="1"/>
  <c r="X58" i="15"/>
  <c r="AD58" i="15" s="1"/>
  <c r="X50" i="15"/>
  <c r="AD50" i="15" s="1"/>
  <c r="X42" i="15"/>
  <c r="AD42" i="15" s="1"/>
  <c r="X34" i="15"/>
  <c r="AD34" i="15" s="1"/>
  <c r="X26" i="15"/>
  <c r="AD26" i="15" s="1"/>
  <c r="X398" i="15"/>
  <c r="AD398" i="15" s="1"/>
  <c r="X245" i="15"/>
  <c r="AD245" i="15" s="1"/>
  <c r="X231" i="15"/>
  <c r="AD231" i="15" s="1"/>
  <c r="X222" i="15"/>
  <c r="AD222" i="15" s="1"/>
  <c r="X208" i="15"/>
  <c r="AD208" i="15" s="1"/>
  <c r="X173" i="15"/>
  <c r="AD173" i="15" s="1"/>
  <c r="X167" i="15"/>
  <c r="AD167" i="15" s="1"/>
  <c r="X159" i="15"/>
  <c r="AD159" i="15" s="1"/>
  <c r="X151" i="15"/>
  <c r="AD151" i="15" s="1"/>
  <c r="X136" i="15"/>
  <c r="AD136" i="15" s="1"/>
  <c r="X122" i="15"/>
  <c r="AD122" i="15" s="1"/>
  <c r="X108" i="15"/>
  <c r="AD108" i="15" s="1"/>
  <c r="X107" i="15"/>
  <c r="AD107" i="15" s="1"/>
  <c r="X101" i="15"/>
  <c r="AD101" i="15" s="1"/>
  <c r="X87" i="15"/>
  <c r="AD87" i="15" s="1"/>
  <c r="X86" i="15"/>
  <c r="AD86" i="15" s="1"/>
  <c r="X70" i="15"/>
  <c r="AD70" i="15" s="1"/>
  <c r="X62" i="15"/>
  <c r="AD62" i="15" s="1"/>
  <c r="X54" i="15"/>
  <c r="AD54" i="15" s="1"/>
  <c r="X46" i="15"/>
  <c r="AD46" i="15" s="1"/>
  <c r="X38" i="15"/>
  <c r="AD38" i="15" s="1"/>
  <c r="X30" i="15"/>
  <c r="AD30" i="15" s="1"/>
  <c r="X22" i="15"/>
  <c r="AD22" i="15" s="1"/>
  <c r="X179" i="15"/>
  <c r="AD179" i="15" s="1"/>
  <c r="X132" i="15"/>
  <c r="AD132" i="15" s="1"/>
  <c r="X130" i="15"/>
  <c r="AD130" i="15" s="1"/>
  <c r="X124" i="15"/>
  <c r="AD124" i="15" s="1"/>
  <c r="X116" i="15"/>
  <c r="AD116" i="15" s="1"/>
  <c r="X95" i="15"/>
  <c r="AD95" i="15" s="1"/>
  <c r="X39" i="15"/>
  <c r="AD39" i="15" s="1"/>
  <c r="X28" i="15"/>
  <c r="AD28" i="15" s="1"/>
  <c r="X16" i="15"/>
  <c r="AD16" i="15" s="1"/>
  <c r="X8" i="15"/>
  <c r="AD8" i="15" s="1"/>
  <c r="X144" i="15"/>
  <c r="AD144" i="15" s="1"/>
  <c r="X123" i="15"/>
  <c r="AD123" i="15" s="1"/>
  <c r="X115" i="15"/>
  <c r="AD115" i="15" s="1"/>
  <c r="X103" i="15"/>
  <c r="AD103" i="15" s="1"/>
  <c r="X209" i="15"/>
  <c r="AD209" i="15" s="1"/>
  <c r="X195" i="15"/>
  <c r="AD195" i="15" s="1"/>
  <c r="X138" i="15"/>
  <c r="AD138" i="15" s="1"/>
  <c r="X65" i="15"/>
  <c r="AD65" i="15" s="1"/>
  <c r="X49" i="15"/>
  <c r="AD49" i="15" s="1"/>
  <c r="X29" i="15"/>
  <c r="AD29" i="15" s="1"/>
  <c r="X19" i="15"/>
  <c r="AD19" i="15" s="1"/>
  <c r="X13" i="15"/>
  <c r="AD13" i="15" s="1"/>
  <c r="X78" i="15"/>
  <c r="AD78" i="15" s="1"/>
  <c r="X32" i="15"/>
  <c r="AD32" i="15" s="1"/>
  <c r="X21" i="15"/>
  <c r="AD21" i="15" s="1"/>
  <c r="X15" i="15"/>
  <c r="AD15" i="15" s="1"/>
  <c r="X255" i="15"/>
  <c r="AD255" i="15" s="1"/>
  <c r="X248" i="15"/>
  <c r="AD248" i="15" s="1"/>
  <c r="X210" i="15"/>
  <c r="AD210" i="15" s="1"/>
  <c r="X193" i="15"/>
  <c r="AD193" i="15" s="1"/>
  <c r="X190" i="15"/>
  <c r="AD190" i="15" s="1"/>
  <c r="X149" i="15"/>
  <c r="AD149" i="15" s="1"/>
  <c r="X88" i="15"/>
  <c r="AD88" i="15" s="1"/>
  <c r="X79" i="15"/>
  <c r="AD79" i="15" s="1"/>
  <c r="X76" i="15"/>
  <c r="AD76" i="15" s="1"/>
  <c r="X71" i="15"/>
  <c r="AD71" i="15" s="1"/>
  <c r="X67" i="15"/>
  <c r="AD67" i="15" s="1"/>
  <c r="X60" i="15"/>
  <c r="AD60" i="15" s="1"/>
  <c r="X55" i="15"/>
  <c r="AD55" i="15" s="1"/>
  <c r="X51" i="15"/>
  <c r="AD51" i="15" s="1"/>
  <c r="X44" i="15"/>
  <c r="AD44" i="15" s="1"/>
  <c r="X31" i="15"/>
  <c r="AD31" i="15" s="1"/>
  <c r="X20" i="15"/>
  <c r="AD20" i="15" s="1"/>
  <c r="X18" i="15"/>
  <c r="AD18" i="15" s="1"/>
  <c r="X10" i="15"/>
  <c r="AD10" i="15" s="1"/>
  <c r="X131" i="15"/>
  <c r="AD131" i="15" s="1"/>
  <c r="X96" i="15"/>
  <c r="AD96" i="15" s="1"/>
  <c r="X7" i="15"/>
  <c r="AD7" i="15" s="1"/>
  <c r="X299" i="15"/>
  <c r="AD299" i="15" s="1"/>
  <c r="X177" i="15"/>
  <c r="AD177" i="15" s="1"/>
  <c r="X143" i="15"/>
  <c r="AD143" i="15" s="1"/>
  <c r="X114" i="15"/>
  <c r="AD114" i="15" s="1"/>
  <c r="X102" i="15"/>
  <c r="AD102" i="15" s="1"/>
  <c r="X99" i="15"/>
  <c r="AD99" i="15" s="1"/>
  <c r="X75" i="15"/>
  <c r="AD75" i="15" s="1"/>
  <c r="X68" i="15"/>
  <c r="AD68" i="15" s="1"/>
  <c r="X63" i="15"/>
  <c r="AD63" i="15" s="1"/>
  <c r="X59" i="15"/>
  <c r="AD59" i="15" s="1"/>
  <c r="X52" i="15"/>
  <c r="AD52" i="15" s="1"/>
  <c r="X47" i="15"/>
  <c r="AD47" i="15" s="1"/>
  <c r="X43" i="15"/>
  <c r="AD43" i="15" s="1"/>
  <c r="X36" i="15"/>
  <c r="AD36" i="15" s="1"/>
  <c r="X25" i="15"/>
  <c r="AD25" i="15" s="1"/>
  <c r="X14" i="15"/>
  <c r="AD14" i="15" s="1"/>
  <c r="X148" i="15"/>
  <c r="AD148" i="15" s="1"/>
  <c r="X125" i="15"/>
  <c r="AD125" i="15" s="1"/>
  <c r="X110" i="15"/>
  <c r="AD110" i="15" s="1"/>
  <c r="X109" i="15"/>
  <c r="AD109" i="15" s="1"/>
  <c r="X35" i="15"/>
  <c r="AD35" i="15" s="1"/>
  <c r="X17" i="15"/>
  <c r="AD17" i="15" s="1"/>
  <c r="X12" i="15"/>
  <c r="AD12" i="15" s="1"/>
  <c r="X142" i="15"/>
  <c r="AD142" i="15" s="1"/>
  <c r="X128" i="15"/>
  <c r="AD128" i="15" s="1"/>
  <c r="X117" i="15"/>
  <c r="AD117" i="15" s="1"/>
  <c r="X235" i="15"/>
  <c r="AD235" i="15" s="1"/>
  <c r="X100" i="15"/>
  <c r="AD100" i="15" s="1"/>
  <c r="X33" i="15"/>
  <c r="AD33" i="15" s="1"/>
  <c r="X41" i="15"/>
  <c r="AD41" i="15" s="1"/>
  <c r="X37" i="15"/>
  <c r="AD37" i="15" s="1"/>
  <c r="X264" i="15"/>
  <c r="AD264" i="15" s="1"/>
  <c r="X256" i="15"/>
  <c r="AD256" i="15" s="1"/>
  <c r="X233" i="15"/>
  <c r="AD233" i="15" s="1"/>
  <c r="X82" i="15"/>
  <c r="AD82" i="15" s="1"/>
  <c r="X80" i="15"/>
  <c r="AD80" i="15" s="1"/>
  <c r="X73" i="15"/>
  <c r="AD73" i="15" s="1"/>
  <c r="AC73" i="15" s="1"/>
  <c r="X27" i="15"/>
  <c r="AD27" i="15" s="1"/>
  <c r="X57" i="15"/>
  <c r="AD57" i="15" s="1"/>
  <c r="X11" i="15"/>
  <c r="AD11" i="15" s="1"/>
  <c r="X284" i="15"/>
  <c r="AD284" i="15" s="1"/>
  <c r="X111" i="15"/>
  <c r="AD111" i="15" s="1"/>
  <c r="X94" i="15"/>
  <c r="AD94" i="15" s="1"/>
  <c r="AC94" i="15" s="1"/>
  <c r="X24" i="15"/>
  <c r="AD24" i="15" s="1"/>
  <c r="X23" i="15"/>
  <c r="AD23" i="15" s="1"/>
  <c r="X363" i="15"/>
  <c r="AD363" i="15" s="1"/>
  <c r="X224" i="15"/>
  <c r="AD224" i="15" s="1"/>
  <c r="X146" i="15"/>
  <c r="AD146" i="15" s="1"/>
  <c r="X93" i="15"/>
  <c r="AD93" i="15" s="1"/>
  <c r="X9" i="15"/>
  <c r="AD9" i="15" s="1"/>
  <c r="H14" i="14"/>
  <c r="H514" i="14"/>
  <c r="H506" i="14"/>
  <c r="H498" i="14"/>
  <c r="H490" i="14"/>
  <c r="H482" i="14"/>
  <c r="H474" i="14"/>
  <c r="H466" i="14"/>
  <c r="H458" i="14"/>
  <c r="H450" i="14"/>
  <c r="H442" i="14"/>
  <c r="H434" i="14"/>
  <c r="H426" i="14"/>
  <c r="H418" i="14"/>
  <c r="H410" i="14"/>
  <c r="H402" i="14"/>
  <c r="H394" i="14"/>
  <c r="H386" i="14"/>
  <c r="H378" i="14"/>
  <c r="H370" i="14"/>
  <c r="H362" i="14"/>
  <c r="H354" i="14"/>
  <c r="H346" i="14"/>
  <c r="H338" i="14"/>
  <c r="H330" i="14"/>
  <c r="H322" i="14"/>
  <c r="H314" i="14"/>
  <c r="H306" i="14"/>
  <c r="H298" i="14"/>
  <c r="H290" i="14"/>
  <c r="H282" i="14"/>
  <c r="H274" i="14"/>
  <c r="H266" i="14"/>
  <c r="H258" i="14"/>
  <c r="H250" i="14"/>
  <c r="H242" i="14"/>
  <c r="H234" i="14"/>
  <c r="H226" i="14"/>
  <c r="H218" i="14"/>
  <c r="H210" i="14"/>
  <c r="H202" i="14"/>
  <c r="H194" i="14"/>
  <c r="H186" i="14"/>
  <c r="H178" i="14"/>
  <c r="H170" i="14"/>
  <c r="H162" i="14"/>
  <c r="H154" i="14"/>
  <c r="H146" i="14"/>
  <c r="H138" i="14"/>
  <c r="H130" i="14"/>
  <c r="H122" i="14"/>
  <c r="H114" i="14"/>
  <c r="H106" i="14"/>
  <c r="H98" i="14"/>
  <c r="H90" i="14"/>
  <c r="H82" i="14"/>
  <c r="H74" i="14"/>
  <c r="H66" i="14"/>
  <c r="H58" i="14"/>
  <c r="H50" i="14"/>
  <c r="H42" i="14"/>
  <c r="H34" i="14"/>
  <c r="H26" i="14"/>
  <c r="H18" i="14"/>
  <c r="J304" i="14"/>
  <c r="J272" i="14"/>
  <c r="I211" i="14"/>
  <c r="J128" i="14"/>
  <c r="J112" i="14"/>
  <c r="J14" i="14"/>
  <c r="H512" i="14"/>
  <c r="H504" i="14"/>
  <c r="H496" i="14"/>
  <c r="H488" i="14"/>
  <c r="H480" i="14"/>
  <c r="H472" i="14"/>
  <c r="H464" i="14"/>
  <c r="H456" i="14"/>
  <c r="H448" i="14"/>
  <c r="H440" i="14"/>
  <c r="H432" i="14"/>
  <c r="H424" i="14"/>
  <c r="H416" i="14"/>
  <c r="H408" i="14"/>
  <c r="H400" i="14"/>
  <c r="H392" i="14"/>
  <c r="H384" i="14"/>
  <c r="H376" i="14"/>
  <c r="H368" i="14"/>
  <c r="H360" i="14"/>
  <c r="H352" i="14"/>
  <c r="H344" i="14"/>
  <c r="H336" i="14"/>
  <c r="H328" i="14"/>
  <c r="H320" i="14"/>
  <c r="H312" i="14"/>
  <c r="H304" i="14"/>
  <c r="H296" i="14"/>
  <c r="H288" i="14"/>
  <c r="H280" i="14"/>
  <c r="H272" i="14"/>
  <c r="H264" i="14"/>
  <c r="H256" i="14"/>
  <c r="H248" i="14"/>
  <c r="H240" i="14"/>
  <c r="H232" i="14"/>
  <c r="H224" i="14"/>
  <c r="H216" i="14"/>
  <c r="H208" i="14"/>
  <c r="H200" i="14"/>
  <c r="H510" i="14"/>
  <c r="H502" i="14"/>
  <c r="H494" i="14"/>
  <c r="H486" i="14"/>
  <c r="H478" i="14"/>
  <c r="H470" i="14"/>
  <c r="H462" i="14"/>
  <c r="H454" i="14"/>
  <c r="H446" i="14"/>
  <c r="H438" i="14"/>
  <c r="H430" i="14"/>
  <c r="H422" i="14"/>
  <c r="H414" i="14"/>
  <c r="H406" i="14"/>
  <c r="H398" i="14"/>
  <c r="H390" i="14"/>
  <c r="H382" i="14"/>
  <c r="H374" i="14"/>
  <c r="H366" i="14"/>
  <c r="H358" i="14"/>
  <c r="H350" i="14"/>
  <c r="H342" i="14"/>
  <c r="H334" i="14"/>
  <c r="H326" i="14"/>
  <c r="H318" i="14"/>
  <c r="H310" i="14"/>
  <c r="H302" i="14"/>
  <c r="H294" i="14"/>
  <c r="H286" i="14"/>
  <c r="H278" i="14"/>
  <c r="H270" i="14"/>
  <c r="I512" i="14"/>
  <c r="K506" i="14"/>
  <c r="I504" i="14"/>
  <c r="K498" i="14"/>
  <c r="I496" i="14"/>
  <c r="J493" i="14"/>
  <c r="K490" i="14"/>
  <c r="I488" i="14"/>
  <c r="J485" i="14"/>
  <c r="K482" i="14"/>
  <c r="I480" i="14"/>
  <c r="J477" i="14"/>
  <c r="I472" i="14"/>
  <c r="J469" i="14"/>
  <c r="K466" i="14"/>
  <c r="I464" i="14"/>
  <c r="J461" i="14"/>
  <c r="K458" i="14"/>
  <c r="I456" i="14"/>
  <c r="J453" i="14"/>
  <c r="K450" i="14"/>
  <c r="I448" i="14"/>
  <c r="J445" i="14"/>
  <c r="K442" i="14"/>
  <c r="I440" i="14"/>
  <c r="J437" i="14"/>
  <c r="K434" i="14"/>
  <c r="I432" i="14"/>
  <c r="J429" i="14"/>
  <c r="K426" i="14"/>
  <c r="I424" i="14"/>
  <c r="J421" i="14"/>
  <c r="K418" i="14"/>
  <c r="I416" i="14"/>
  <c r="J413" i="14"/>
  <c r="K410" i="14"/>
  <c r="I408" i="14"/>
  <c r="J405" i="14"/>
  <c r="K402" i="14"/>
  <c r="I400" i="14"/>
  <c r="J397" i="14"/>
  <c r="K394" i="14"/>
  <c r="I392" i="14"/>
  <c r="J389" i="14"/>
  <c r="K386" i="14"/>
  <c r="I384" i="14"/>
  <c r="J381" i="14"/>
  <c r="K378" i="14"/>
  <c r="I376" i="14"/>
  <c r="J373" i="14"/>
  <c r="K370" i="14"/>
  <c r="I368" i="14"/>
  <c r="J365" i="14"/>
  <c r="K362" i="14"/>
  <c r="I360" i="14"/>
  <c r="J357" i="14"/>
  <c r="K354" i="14"/>
  <c r="I352" i="14"/>
  <c r="J349" i="14"/>
  <c r="K346" i="14"/>
  <c r="I344" i="14"/>
  <c r="J341" i="14"/>
  <c r="K338" i="14"/>
  <c r="I336" i="14"/>
  <c r="J333" i="14"/>
  <c r="K330" i="14"/>
  <c r="I328" i="14"/>
  <c r="J325" i="14"/>
  <c r="K322" i="14"/>
  <c r="I320" i="14"/>
  <c r="J317" i="14"/>
  <c r="K314" i="14"/>
  <c r="I312" i="14"/>
  <c r="J309" i="14"/>
  <c r="K306" i="14"/>
  <c r="I304" i="14"/>
  <c r="J301" i="14"/>
  <c r="K298" i="14"/>
  <c r="I296" i="14"/>
  <c r="J293" i="14"/>
  <c r="K290" i="14"/>
  <c r="I288" i="14"/>
  <c r="K514" i="14"/>
  <c r="J509" i="14"/>
  <c r="J501" i="14"/>
  <c r="K474" i="14"/>
  <c r="H192" i="14"/>
  <c r="H184" i="14"/>
  <c r="H176" i="14"/>
  <c r="H168" i="14"/>
  <c r="H160" i="14"/>
  <c r="H152" i="14"/>
  <c r="H144" i="14"/>
  <c r="H136" i="14"/>
  <c r="H128" i="14"/>
  <c r="H120" i="14"/>
  <c r="H112" i="14"/>
  <c r="H104" i="14"/>
  <c r="H96" i="14"/>
  <c r="H88" i="14"/>
  <c r="H80" i="14"/>
  <c r="H72" i="14"/>
  <c r="H64" i="14"/>
  <c r="H56" i="14"/>
  <c r="H48" i="14"/>
  <c r="H40" i="14"/>
  <c r="H32" i="14"/>
  <c r="H24" i="14"/>
  <c r="H16" i="14"/>
  <c r="I514" i="14"/>
  <c r="J511" i="14"/>
  <c r="K508" i="14"/>
  <c r="I506" i="14"/>
  <c r="J503" i="14"/>
  <c r="K500" i="14"/>
  <c r="I498" i="14"/>
  <c r="J495" i="14"/>
  <c r="K492" i="14"/>
  <c r="I490" i="14"/>
  <c r="J487" i="14"/>
  <c r="K484" i="14"/>
  <c r="I482" i="14"/>
  <c r="J479" i="14"/>
  <c r="K476" i="14"/>
  <c r="I474" i="14"/>
  <c r="J471" i="14"/>
  <c r="K468" i="14"/>
  <c r="I466" i="14"/>
  <c r="J463" i="14"/>
  <c r="K460" i="14"/>
  <c r="I458" i="14"/>
  <c r="J455" i="14"/>
  <c r="K452" i="14"/>
  <c r="I450" i="14"/>
  <c r="J447" i="14"/>
  <c r="K444" i="14"/>
  <c r="I442" i="14"/>
  <c r="J439" i="14"/>
  <c r="K436" i="14"/>
  <c r="I434" i="14"/>
  <c r="J431" i="14"/>
  <c r="K428" i="14"/>
  <c r="I426" i="14"/>
  <c r="J423" i="14"/>
  <c r="K420" i="14"/>
  <c r="I418" i="14"/>
  <c r="J415" i="14"/>
  <c r="K412" i="14"/>
  <c r="I410" i="14"/>
  <c r="J407" i="14"/>
  <c r="K404" i="14"/>
  <c r="I402" i="14"/>
  <c r="J399" i="14"/>
  <c r="K396" i="14"/>
  <c r="I394" i="14"/>
  <c r="J391" i="14"/>
  <c r="K388" i="14"/>
  <c r="I386" i="14"/>
  <c r="J383" i="14"/>
  <c r="K380" i="14"/>
  <c r="I378" i="14"/>
  <c r="J375" i="14"/>
  <c r="K372" i="14"/>
  <c r="I370" i="14"/>
  <c r="J367" i="14"/>
  <c r="K364" i="14"/>
  <c r="I362" i="14"/>
  <c r="J359" i="14"/>
  <c r="K356" i="14"/>
  <c r="I354" i="14"/>
  <c r="H511" i="14"/>
  <c r="H503" i="14"/>
  <c r="H495" i="14"/>
  <c r="H487" i="14"/>
  <c r="H479" i="14"/>
  <c r="H471" i="14"/>
  <c r="H463" i="14"/>
  <c r="H455" i="14"/>
  <c r="H447" i="14"/>
  <c r="H439" i="14"/>
  <c r="H431" i="14"/>
  <c r="H423" i="14"/>
  <c r="H415" i="14"/>
  <c r="H407" i="14"/>
  <c r="H399" i="14"/>
  <c r="H391" i="14"/>
  <c r="H262" i="14"/>
  <c r="H254" i="14"/>
  <c r="H246" i="14"/>
  <c r="H238" i="14"/>
  <c r="H230" i="14"/>
  <c r="H222" i="14"/>
  <c r="H214" i="14"/>
  <c r="H206" i="14"/>
  <c r="H198" i="14"/>
  <c r="H190" i="14"/>
  <c r="H182" i="14"/>
  <c r="H166" i="14"/>
  <c r="H158" i="14"/>
  <c r="H142" i="14"/>
  <c r="H134" i="14"/>
  <c r="H126" i="14"/>
  <c r="H118" i="14"/>
  <c r="H110" i="14"/>
  <c r="H94" i="14"/>
  <c r="H86" i="14"/>
  <c r="H78" i="14"/>
  <c r="H70" i="14"/>
  <c r="H62" i="14"/>
  <c r="H38" i="14"/>
  <c r="H22" i="14"/>
  <c r="J513" i="14"/>
  <c r="K510" i="14"/>
  <c r="I508" i="14"/>
  <c r="J505" i="14"/>
  <c r="K502" i="14"/>
  <c r="I500" i="14"/>
  <c r="J497" i="14"/>
  <c r="K494" i="14"/>
  <c r="I492" i="14"/>
  <c r="J489" i="14"/>
  <c r="K486" i="14"/>
  <c r="I484" i="14"/>
  <c r="J481" i="14"/>
  <c r="K478" i="14"/>
  <c r="I476" i="14"/>
  <c r="J473" i="14"/>
  <c r="K470" i="14"/>
  <c r="I468" i="14"/>
  <c r="J465" i="14"/>
  <c r="K462" i="14"/>
  <c r="I460" i="14"/>
  <c r="I348" i="14"/>
  <c r="H508" i="14"/>
  <c r="H500" i="14"/>
  <c r="H492" i="14"/>
  <c r="H484" i="14"/>
  <c r="H476" i="14"/>
  <c r="H468" i="14"/>
  <c r="H460" i="14"/>
  <c r="H452" i="14"/>
  <c r="H444" i="14"/>
  <c r="H436" i="14"/>
  <c r="H428" i="14"/>
  <c r="H420" i="14"/>
  <c r="H412" i="14"/>
  <c r="H404" i="14"/>
  <c r="H396" i="14"/>
  <c r="H388" i="14"/>
  <c r="H380" i="14"/>
  <c r="H372" i="14"/>
  <c r="H364" i="14"/>
  <c r="H356" i="14"/>
  <c r="H348" i="14"/>
  <c r="H340" i="14"/>
  <c r="H332" i="14"/>
  <c r="H324" i="14"/>
  <c r="H316" i="14"/>
  <c r="H308" i="14"/>
  <c r="H300" i="14"/>
  <c r="H292" i="14"/>
  <c r="H284" i="14"/>
  <c r="H276" i="14"/>
  <c r="H268" i="14"/>
  <c r="H260" i="14"/>
  <c r="H252" i="14"/>
  <c r="H244" i="14"/>
  <c r="H236" i="14"/>
  <c r="H228" i="14"/>
  <c r="H220" i="14"/>
  <c r="H212" i="14"/>
  <c r="H204" i="14"/>
  <c r="H196" i="14"/>
  <c r="H188" i="14"/>
  <c r="H180" i="14"/>
  <c r="H172" i="14"/>
  <c r="H164" i="14"/>
  <c r="H156" i="14"/>
  <c r="H148" i="14"/>
  <c r="H140" i="14"/>
  <c r="H132" i="14"/>
  <c r="H124" i="14"/>
  <c r="H116" i="14"/>
  <c r="H108" i="14"/>
  <c r="H100" i="14"/>
  <c r="H92" i="14"/>
  <c r="H84" i="14"/>
  <c r="H76" i="14"/>
  <c r="H68" i="14"/>
  <c r="H60" i="14"/>
  <c r="K512" i="14"/>
  <c r="I510" i="14"/>
  <c r="J507" i="14"/>
  <c r="K504" i="14"/>
  <c r="I502" i="14"/>
  <c r="J499" i="14"/>
  <c r="K496" i="14"/>
  <c r="I494" i="14"/>
  <c r="J491" i="14"/>
  <c r="K488" i="14"/>
  <c r="I486" i="14"/>
  <c r="J483" i="14"/>
  <c r="K480" i="14"/>
  <c r="I478" i="14"/>
  <c r="J475" i="14"/>
  <c r="K472" i="14"/>
  <c r="I470" i="14"/>
  <c r="J467" i="14"/>
  <c r="K464" i="14"/>
  <c r="I462" i="14"/>
  <c r="J459" i="14"/>
  <c r="K456" i="14"/>
  <c r="I454" i="14"/>
  <c r="J451" i="14"/>
  <c r="K448" i="14"/>
  <c r="I446" i="14"/>
  <c r="J443" i="14"/>
  <c r="K440" i="14"/>
  <c r="I438" i="14"/>
  <c r="J435" i="14"/>
  <c r="K432" i="14"/>
  <c r="I430" i="14"/>
  <c r="J427" i="14"/>
  <c r="K424" i="14"/>
  <c r="I422" i="14"/>
  <c r="J419" i="14"/>
  <c r="K416" i="14"/>
  <c r="I414" i="14"/>
  <c r="J411" i="14"/>
  <c r="K408" i="14"/>
  <c r="I406" i="14"/>
  <c r="J403" i="14"/>
  <c r="K400" i="14"/>
  <c r="I398" i="14"/>
  <c r="J395" i="14"/>
  <c r="K392" i="14"/>
  <c r="I390" i="14"/>
  <c r="J387" i="14"/>
  <c r="K384" i="14"/>
  <c r="I382" i="14"/>
  <c r="J379" i="14"/>
  <c r="K376" i="14"/>
  <c r="I374" i="14"/>
  <c r="J371" i="14"/>
  <c r="K304" i="14"/>
  <c r="I302" i="14"/>
  <c r="J299" i="14"/>
  <c r="K296" i="14"/>
  <c r="I294" i="14"/>
  <c r="J291" i="14"/>
  <c r="K288" i="14"/>
  <c r="I286" i="14"/>
  <c r="J283" i="14"/>
  <c r="K280" i="14"/>
  <c r="I278" i="14"/>
  <c r="J275" i="14"/>
  <c r="K272" i="14"/>
  <c r="I270" i="14"/>
  <c r="J267" i="14"/>
  <c r="K264" i="14"/>
  <c r="I262" i="14"/>
  <c r="J259" i="14"/>
  <c r="K256" i="14"/>
  <c r="I254" i="14"/>
  <c r="J251" i="14"/>
  <c r="K248" i="14"/>
  <c r="I246" i="14"/>
  <c r="J243" i="14"/>
  <c r="J285" i="14"/>
  <c r="K282" i="14"/>
  <c r="I280" i="14"/>
  <c r="J277" i="14"/>
  <c r="K274" i="14"/>
  <c r="I272" i="14"/>
  <c r="J269" i="14"/>
  <c r="K266" i="14"/>
  <c r="I264" i="14"/>
  <c r="J261" i="14"/>
  <c r="K258" i="14"/>
  <c r="I256" i="14"/>
  <c r="J253" i="14"/>
  <c r="K250" i="14"/>
  <c r="I248" i="14"/>
  <c r="J245" i="14"/>
  <c r="K242" i="14"/>
  <c r="I240" i="14"/>
  <c r="J237" i="14"/>
  <c r="K234" i="14"/>
  <c r="I232" i="14"/>
  <c r="J229" i="14"/>
  <c r="K226" i="14"/>
  <c r="I224" i="14"/>
  <c r="J221" i="14"/>
  <c r="K218" i="14"/>
  <c r="I216" i="14"/>
  <c r="J213" i="14"/>
  <c r="K210" i="14"/>
  <c r="I208" i="14"/>
  <c r="J205" i="14"/>
  <c r="K202" i="14"/>
  <c r="I200" i="14"/>
  <c r="J197" i="14"/>
  <c r="K194" i="14"/>
  <c r="I192" i="14"/>
  <c r="J189" i="14"/>
  <c r="K186" i="14"/>
  <c r="I184" i="14"/>
  <c r="J181" i="14"/>
  <c r="K178" i="14"/>
  <c r="I176" i="14"/>
  <c r="J173" i="14"/>
  <c r="K170" i="14"/>
  <c r="I168" i="14"/>
  <c r="J165" i="14"/>
  <c r="K162" i="14"/>
  <c r="I160" i="14"/>
  <c r="J157" i="14"/>
  <c r="K154" i="14"/>
  <c r="I152" i="14"/>
  <c r="J149" i="14"/>
  <c r="K146" i="14"/>
  <c r="K130" i="14"/>
  <c r="I96" i="14"/>
  <c r="J69" i="14"/>
  <c r="J45" i="14"/>
  <c r="I40" i="14"/>
  <c r="J21" i="14"/>
  <c r="K326" i="14"/>
  <c r="K246" i="14"/>
  <c r="J113" i="14"/>
  <c r="K110" i="14"/>
  <c r="I108" i="14"/>
  <c r="J105" i="14"/>
  <c r="K102" i="14"/>
  <c r="I100" i="14"/>
  <c r="J97" i="14"/>
  <c r="K94" i="14"/>
  <c r="I92" i="14"/>
  <c r="J89" i="14"/>
  <c r="K86" i="14"/>
  <c r="I84" i="14"/>
  <c r="J81" i="14"/>
  <c r="K78" i="14"/>
  <c r="I76" i="14"/>
  <c r="J73" i="14"/>
  <c r="K70" i="14"/>
  <c r="I68" i="14"/>
  <c r="J65" i="14"/>
  <c r="K62" i="14"/>
  <c r="I60" i="14"/>
  <c r="J57" i="14"/>
  <c r="K54" i="14"/>
  <c r="I52" i="14"/>
  <c r="J49" i="14"/>
  <c r="K46" i="14"/>
  <c r="I44" i="14"/>
  <c r="J41" i="14"/>
  <c r="K38" i="14"/>
  <c r="I36" i="14"/>
  <c r="J33" i="14"/>
  <c r="K30" i="14"/>
  <c r="I28" i="14"/>
  <c r="J25" i="14"/>
  <c r="K22" i="14"/>
  <c r="I20" i="14"/>
  <c r="J17" i="14"/>
  <c r="K240" i="14"/>
  <c r="I238" i="14"/>
  <c r="J235" i="14"/>
  <c r="K232" i="14"/>
  <c r="I230" i="14"/>
  <c r="J227" i="14"/>
  <c r="K224" i="14"/>
  <c r="I222" i="14"/>
  <c r="J219" i="14"/>
  <c r="K216" i="14"/>
  <c r="I214" i="14"/>
  <c r="J211" i="14"/>
  <c r="K208" i="14"/>
  <c r="I206" i="14"/>
  <c r="J203" i="14"/>
  <c r="K200" i="14"/>
  <c r="I198" i="14"/>
  <c r="J195" i="14"/>
  <c r="K192" i="14"/>
  <c r="I190" i="14"/>
  <c r="J187" i="14"/>
  <c r="K184" i="14"/>
  <c r="I182" i="14"/>
  <c r="J179" i="14"/>
  <c r="K176" i="14"/>
  <c r="I174" i="14"/>
  <c r="J171" i="14"/>
  <c r="K168" i="14"/>
  <c r="I166" i="14"/>
  <c r="J163" i="14"/>
  <c r="K160" i="14"/>
  <c r="I158" i="14"/>
  <c r="J155" i="14"/>
  <c r="K152" i="14"/>
  <c r="I150" i="14"/>
  <c r="J147" i="14"/>
  <c r="K144" i="14"/>
  <c r="I142" i="14"/>
  <c r="J139" i="14"/>
  <c r="K136" i="14"/>
  <c r="I134" i="14"/>
  <c r="J131" i="14"/>
  <c r="K128" i="14"/>
  <c r="I126" i="14"/>
  <c r="J123" i="14"/>
  <c r="K120" i="14"/>
  <c r="I118" i="14"/>
  <c r="J115" i="14"/>
  <c r="K112" i="14"/>
  <c r="I110" i="14"/>
  <c r="J107" i="14"/>
  <c r="K104" i="14"/>
  <c r="I102" i="14"/>
  <c r="J99" i="14"/>
  <c r="K96" i="14"/>
  <c r="I94" i="14"/>
  <c r="J91" i="14"/>
  <c r="K88" i="14"/>
  <c r="I86" i="14"/>
  <c r="J83" i="14"/>
  <c r="K80" i="14"/>
  <c r="I78" i="14"/>
  <c r="J75" i="14"/>
  <c r="K72" i="14"/>
  <c r="I70" i="14"/>
  <c r="J67" i="14"/>
  <c r="K64" i="14"/>
  <c r="I62" i="14"/>
  <c r="J59" i="14"/>
  <c r="K56" i="14"/>
  <c r="I54" i="14"/>
  <c r="J51" i="14"/>
  <c r="K48" i="14"/>
  <c r="I46" i="14"/>
  <c r="J43" i="14"/>
  <c r="K40" i="14"/>
  <c r="I38" i="14"/>
  <c r="J35" i="14"/>
  <c r="K32" i="14"/>
  <c r="I30" i="14"/>
  <c r="J27" i="14"/>
  <c r="K24" i="14"/>
  <c r="I22" i="14"/>
  <c r="J19" i="14"/>
  <c r="K16" i="14"/>
  <c r="J458" i="14"/>
  <c r="K455" i="14"/>
  <c r="I453" i="14"/>
  <c r="J450" i="14"/>
  <c r="K198" i="14"/>
  <c r="J169" i="14"/>
  <c r="I349" i="14"/>
  <c r="I305" i="14"/>
  <c r="J278" i="14"/>
  <c r="I145" i="14"/>
  <c r="J142" i="14"/>
  <c r="K139" i="14"/>
  <c r="I137" i="14"/>
  <c r="J134" i="14"/>
  <c r="K131" i="14"/>
  <c r="I129" i="14"/>
  <c r="J126" i="14"/>
  <c r="K123" i="14"/>
  <c r="I121" i="14"/>
  <c r="J118" i="14"/>
  <c r="K115" i="14"/>
  <c r="I113" i="14"/>
  <c r="J110" i="14"/>
  <c r="K107" i="14"/>
  <c r="I105" i="14"/>
  <c r="J102" i="14"/>
  <c r="K99" i="14"/>
  <c r="I97" i="14"/>
  <c r="J94" i="14"/>
  <c r="K91" i="14"/>
  <c r="I89" i="14"/>
  <c r="J86" i="14"/>
  <c r="K83" i="14"/>
  <c r="I81" i="14"/>
  <c r="J78" i="14"/>
  <c r="K75" i="14"/>
  <c r="I73" i="14"/>
  <c r="J70" i="14"/>
  <c r="K67" i="14"/>
  <c r="I65" i="14"/>
  <c r="J62" i="14"/>
  <c r="K59" i="14"/>
  <c r="I57" i="14"/>
  <c r="J54" i="14"/>
  <c r="K51" i="14"/>
  <c r="I49" i="14"/>
  <c r="J46" i="14"/>
  <c r="K43" i="14"/>
  <c r="I41" i="14"/>
  <c r="J38" i="14"/>
  <c r="K35" i="14"/>
  <c r="I33" i="14"/>
  <c r="J30" i="14"/>
  <c r="K27" i="14"/>
  <c r="I25" i="14"/>
  <c r="J22" i="14"/>
  <c r="K19" i="14"/>
  <c r="I17" i="14"/>
  <c r="K447" i="14"/>
  <c r="I445" i="14"/>
  <c r="J442" i="14"/>
  <c r="K439" i="14"/>
  <c r="I437" i="14"/>
  <c r="J434" i="14"/>
  <c r="K431" i="14"/>
  <c r="I429" i="14"/>
  <c r="J426" i="14"/>
  <c r="K423" i="14"/>
  <c r="I421" i="14"/>
  <c r="J418" i="14"/>
  <c r="K415" i="14"/>
  <c r="I413" i="14"/>
  <c r="J410" i="14"/>
  <c r="K407" i="14"/>
  <c r="I405" i="14"/>
  <c r="J402" i="14"/>
  <c r="K399" i="14"/>
  <c r="I397" i="14"/>
  <c r="J394" i="14"/>
  <c r="K391" i="14"/>
  <c r="I389" i="14"/>
  <c r="J386" i="14"/>
  <c r="K383" i="14"/>
  <c r="I381" i="14"/>
  <c r="J378" i="14"/>
  <c r="K375" i="14"/>
  <c r="I373" i="14"/>
  <c r="J370" i="14"/>
  <c r="K367" i="14"/>
  <c r="I365" i="14"/>
  <c r="J362" i="14"/>
  <c r="K359" i="14"/>
  <c r="I357" i="14"/>
  <c r="J354" i="14"/>
  <c r="K351" i="14"/>
  <c r="J346" i="14"/>
  <c r="K343" i="14"/>
  <c r="I341" i="14"/>
  <c r="J338" i="14"/>
  <c r="K335" i="14"/>
  <c r="I333" i="14"/>
  <c r="J330" i="14"/>
  <c r="K327" i="14"/>
  <c r="I325" i="14"/>
  <c r="J322" i="14"/>
  <c r="K319" i="14"/>
  <c r="I317" i="14"/>
  <c r="J314" i="14"/>
  <c r="K311" i="14"/>
  <c r="I309" i="14"/>
  <c r="J306" i="14"/>
  <c r="K303" i="14"/>
  <c r="I301" i="14"/>
  <c r="J298" i="14"/>
  <c r="K295" i="14"/>
  <c r="I293" i="14"/>
  <c r="J290" i="14"/>
  <c r="K287" i="14"/>
  <c r="I285" i="14"/>
  <c r="J282" i="14"/>
  <c r="K279" i="14"/>
  <c r="I277" i="14"/>
  <c r="J274" i="14"/>
  <c r="K271" i="14"/>
  <c r="I269" i="14"/>
  <c r="J266" i="14"/>
  <c r="K263" i="14"/>
  <c r="I261" i="14"/>
  <c r="J258" i="14"/>
  <c r="K255" i="14"/>
  <c r="I253" i="14"/>
  <c r="J250" i="14"/>
  <c r="K247" i="14"/>
  <c r="I245" i="14"/>
  <c r="J242" i="14"/>
  <c r="K239" i="14"/>
  <c r="I237" i="14"/>
  <c r="J234" i="14"/>
  <c r="K231" i="14"/>
  <c r="I229" i="14"/>
  <c r="J226" i="14"/>
  <c r="K223" i="14"/>
  <c r="H383" i="14"/>
  <c r="H375" i="14"/>
  <c r="H367" i="14"/>
  <c r="H359" i="14"/>
  <c r="I469" i="14"/>
  <c r="H513" i="14"/>
  <c r="H505" i="14"/>
  <c r="H497" i="14"/>
  <c r="H489" i="14"/>
  <c r="H481" i="14"/>
  <c r="H473" i="14"/>
  <c r="H465" i="14"/>
  <c r="H457" i="14"/>
  <c r="H449" i="14"/>
  <c r="H441" i="14"/>
  <c r="H433" i="14"/>
  <c r="H425" i="14"/>
  <c r="H417" i="14"/>
  <c r="H409" i="14"/>
  <c r="H401" i="14"/>
  <c r="H393" i="14"/>
  <c r="H385" i="14"/>
  <c r="H377" i="14"/>
  <c r="H369" i="14"/>
  <c r="H361" i="14"/>
  <c r="H353" i="14"/>
  <c r="H345" i="14"/>
  <c r="H337" i="14"/>
  <c r="H329" i="14"/>
  <c r="H321" i="14"/>
  <c r="H313" i="14"/>
  <c r="H305" i="14"/>
  <c r="H297" i="14"/>
  <c r="H289" i="14"/>
  <c r="H281" i="14"/>
  <c r="H273" i="14"/>
  <c r="H265" i="14"/>
  <c r="H257" i="14"/>
  <c r="H249" i="14"/>
  <c r="H241" i="14"/>
  <c r="H233" i="14"/>
  <c r="H225" i="14"/>
  <c r="H217" i="14"/>
  <c r="H209" i="14"/>
  <c r="H201" i="14"/>
  <c r="H193" i="14"/>
  <c r="H185" i="14"/>
  <c r="H177" i="14"/>
  <c r="H169" i="14"/>
  <c r="H161" i="14"/>
  <c r="H153" i="14"/>
  <c r="H145" i="14"/>
  <c r="H137" i="14"/>
  <c r="H129" i="14"/>
  <c r="H121" i="14"/>
  <c r="H113" i="14"/>
  <c r="H105" i="14"/>
  <c r="H97" i="14"/>
  <c r="H89" i="14"/>
  <c r="H81" i="14"/>
  <c r="H73" i="14"/>
  <c r="H65" i="14"/>
  <c r="H57" i="14"/>
  <c r="H49" i="14"/>
  <c r="H41" i="14"/>
  <c r="H33" i="14"/>
  <c r="H25" i="14"/>
  <c r="H17" i="14"/>
  <c r="J514" i="14"/>
  <c r="K511" i="14"/>
  <c r="I509" i="14"/>
  <c r="J506" i="14"/>
  <c r="K503" i="14"/>
  <c r="I501" i="14"/>
  <c r="J498" i="14"/>
  <c r="K495" i="14"/>
  <c r="I493" i="14"/>
  <c r="J490" i="14"/>
  <c r="K487" i="14"/>
  <c r="I485" i="14"/>
  <c r="J482" i="14"/>
  <c r="K479" i="14"/>
  <c r="I477" i="14"/>
  <c r="J474" i="14"/>
  <c r="K471" i="14"/>
  <c r="J466" i="14"/>
  <c r="K463" i="14"/>
  <c r="I461" i="14"/>
  <c r="J470" i="14"/>
  <c r="H52" i="14"/>
  <c r="H44" i="14"/>
  <c r="H36" i="14"/>
  <c r="H28" i="14"/>
  <c r="H20" i="14"/>
  <c r="H507" i="14"/>
  <c r="H499" i="14"/>
  <c r="H491" i="14"/>
  <c r="H483" i="14"/>
  <c r="H475" i="14"/>
  <c r="H467" i="14"/>
  <c r="H459" i="14"/>
  <c r="H451" i="14"/>
  <c r="H443" i="14"/>
  <c r="H435" i="14"/>
  <c r="H427" i="14"/>
  <c r="H419" i="14"/>
  <c r="H411" i="14"/>
  <c r="H403" i="14"/>
  <c r="H395" i="14"/>
  <c r="H387" i="14"/>
  <c r="H379" i="14"/>
  <c r="H371" i="14"/>
  <c r="H363" i="14"/>
  <c r="H355" i="14"/>
  <c r="H347" i="14"/>
  <c r="H339" i="14"/>
  <c r="H331" i="14"/>
  <c r="H323" i="14"/>
  <c r="H315" i="14"/>
  <c r="H307" i="14"/>
  <c r="H299" i="14"/>
  <c r="H291" i="14"/>
  <c r="H283" i="14"/>
  <c r="H275" i="14"/>
  <c r="H267" i="14"/>
  <c r="H259" i="14"/>
  <c r="H251" i="14"/>
  <c r="H243" i="14"/>
  <c r="H235" i="14"/>
  <c r="H227" i="14"/>
  <c r="H219" i="14"/>
  <c r="H211" i="14"/>
  <c r="H203" i="14"/>
  <c r="H195" i="14"/>
  <c r="H187" i="14"/>
  <c r="H179" i="14"/>
  <c r="H171" i="14"/>
  <c r="H163" i="14"/>
  <c r="H155" i="14"/>
  <c r="H147" i="14"/>
  <c r="H139" i="14"/>
  <c r="I499" i="14"/>
  <c r="J464" i="14"/>
  <c r="K461" i="14"/>
  <c r="I459" i="14"/>
  <c r="J448" i="14"/>
  <c r="K445" i="14"/>
  <c r="I443" i="14"/>
  <c r="J424" i="14"/>
  <c r="K421" i="14"/>
  <c r="K368" i="14"/>
  <c r="I366" i="14"/>
  <c r="J363" i="14"/>
  <c r="K360" i="14"/>
  <c r="I358" i="14"/>
  <c r="J355" i="14"/>
  <c r="K352" i="14"/>
  <c r="I350" i="14"/>
  <c r="J347" i="14"/>
  <c r="K344" i="14"/>
  <c r="I342" i="14"/>
  <c r="J339" i="14"/>
  <c r="K336" i="14"/>
  <c r="I334" i="14"/>
  <c r="J331" i="14"/>
  <c r="K328" i="14"/>
  <c r="I326" i="14"/>
  <c r="J323" i="14"/>
  <c r="K320" i="14"/>
  <c r="I318" i="14"/>
  <c r="J315" i="14"/>
  <c r="K312" i="14"/>
  <c r="I310" i="14"/>
  <c r="J307" i="14"/>
  <c r="I14" i="14"/>
  <c r="J351" i="14"/>
  <c r="K348" i="14"/>
  <c r="I346" i="14"/>
  <c r="J343" i="14"/>
  <c r="K340" i="14"/>
  <c r="I338" i="14"/>
  <c r="J335" i="14"/>
  <c r="K332" i="14"/>
  <c r="I330" i="14"/>
  <c r="J327" i="14"/>
  <c r="K324" i="14"/>
  <c r="I322" i="14"/>
  <c r="J319" i="14"/>
  <c r="K316" i="14"/>
  <c r="I314" i="14"/>
  <c r="J311" i="14"/>
  <c r="K308" i="14"/>
  <c r="I306" i="14"/>
  <c r="J303" i="14"/>
  <c r="K300" i="14"/>
  <c r="I298" i="14"/>
  <c r="J295" i="14"/>
  <c r="K292" i="14"/>
  <c r="I290" i="14"/>
  <c r="J287" i="14"/>
  <c r="K284" i="14"/>
  <c r="I282" i="14"/>
  <c r="J279" i="14"/>
  <c r="K276" i="14"/>
  <c r="I274" i="14"/>
  <c r="J271" i="14"/>
  <c r="K268" i="14"/>
  <c r="I266" i="14"/>
  <c r="J263" i="14"/>
  <c r="K260" i="14"/>
  <c r="I258" i="14"/>
  <c r="J255" i="14"/>
  <c r="K252" i="14"/>
  <c r="I250" i="14"/>
  <c r="J247" i="14"/>
  <c r="K244" i="14"/>
  <c r="I242" i="14"/>
  <c r="J239" i="14"/>
  <c r="K236" i="14"/>
  <c r="I234" i="14"/>
  <c r="J231" i="14"/>
  <c r="K228" i="14"/>
  <c r="I226" i="14"/>
  <c r="J223" i="14"/>
  <c r="K220" i="14"/>
  <c r="I218" i="14"/>
  <c r="J215" i="14"/>
  <c r="K212" i="14"/>
  <c r="I210" i="14"/>
  <c r="J207" i="14"/>
  <c r="K204" i="14"/>
  <c r="I202" i="14"/>
  <c r="J199" i="14"/>
  <c r="K196" i="14"/>
  <c r="I194" i="14"/>
  <c r="J191" i="14"/>
  <c r="K188" i="14"/>
  <c r="I186" i="14"/>
  <c r="J183" i="14"/>
  <c r="K180" i="14"/>
  <c r="I178" i="14"/>
  <c r="J175" i="14"/>
  <c r="K172" i="14"/>
  <c r="I170" i="14"/>
  <c r="J167" i="14"/>
  <c r="K164" i="14"/>
  <c r="I162" i="14"/>
  <c r="J159" i="14"/>
  <c r="K156" i="14"/>
  <c r="I154" i="14"/>
  <c r="J151" i="14"/>
  <c r="K148" i="14"/>
  <c r="I146" i="14"/>
  <c r="J143" i="14"/>
  <c r="K140" i="14"/>
  <c r="I138" i="14"/>
  <c r="J135" i="14"/>
  <c r="K132" i="14"/>
  <c r="H351" i="14"/>
  <c r="H343" i="14"/>
  <c r="H335" i="14"/>
  <c r="H327" i="14"/>
  <c r="H319" i="14"/>
  <c r="H311" i="14"/>
  <c r="H303" i="14"/>
  <c r="H295" i="14"/>
  <c r="H287" i="14"/>
  <c r="H279" i="14"/>
  <c r="H271" i="14"/>
  <c r="H263" i="14"/>
  <c r="H255" i="14"/>
  <c r="H247" i="14"/>
  <c r="H239" i="14"/>
  <c r="H231" i="14"/>
  <c r="H223" i="14"/>
  <c r="H215" i="14"/>
  <c r="H207" i="14"/>
  <c r="H199" i="14"/>
  <c r="H191" i="14"/>
  <c r="H183" i="14"/>
  <c r="H175" i="14"/>
  <c r="H167" i="14"/>
  <c r="J457" i="14"/>
  <c r="K454" i="14"/>
  <c r="I452" i="14"/>
  <c r="J449" i="14"/>
  <c r="K446" i="14"/>
  <c r="I444" i="14"/>
  <c r="J441" i="14"/>
  <c r="K438" i="14"/>
  <c r="I436" i="14"/>
  <c r="J433" i="14"/>
  <c r="K430" i="14"/>
  <c r="I428" i="14"/>
  <c r="J425" i="14"/>
  <c r="K422" i="14"/>
  <c r="I420" i="14"/>
  <c r="J417" i="14"/>
  <c r="K414" i="14"/>
  <c r="I412" i="14"/>
  <c r="J409" i="14"/>
  <c r="K406" i="14"/>
  <c r="I404" i="14"/>
  <c r="J401" i="14"/>
  <c r="K398" i="14"/>
  <c r="I396" i="14"/>
  <c r="J393" i="14"/>
  <c r="K390" i="14"/>
  <c r="I388" i="14"/>
  <c r="J385" i="14"/>
  <c r="K382" i="14"/>
  <c r="I380" i="14"/>
  <c r="J377" i="14"/>
  <c r="K374" i="14"/>
  <c r="I372" i="14"/>
  <c r="J369" i="14"/>
  <c r="K366" i="14"/>
  <c r="I364" i="14"/>
  <c r="J361" i="14"/>
  <c r="K358" i="14"/>
  <c r="I356" i="14"/>
  <c r="J353" i="14"/>
  <c r="K350" i="14"/>
  <c r="J345" i="14"/>
  <c r="I316" i="14"/>
  <c r="K342" i="14"/>
  <c r="I340" i="14"/>
  <c r="J337" i="14"/>
  <c r="K334" i="14"/>
  <c r="I332" i="14"/>
  <c r="J329" i="14"/>
  <c r="I324" i="14"/>
  <c r="J321" i="14"/>
  <c r="K318" i="14"/>
  <c r="J313" i="14"/>
  <c r="K310" i="14"/>
  <c r="I308" i="14"/>
  <c r="J305" i="14"/>
  <c r="K302" i="14"/>
  <c r="I300" i="14"/>
  <c r="J297" i="14"/>
  <c r="K294" i="14"/>
  <c r="I292" i="14"/>
  <c r="J289" i="14"/>
  <c r="K286" i="14"/>
  <c r="I284" i="14"/>
  <c r="J281" i="14"/>
  <c r="K278" i="14"/>
  <c r="I276" i="14"/>
  <c r="J273" i="14"/>
  <c r="K270" i="14"/>
  <c r="I268" i="14"/>
  <c r="J265" i="14"/>
  <c r="K262" i="14"/>
  <c r="I260" i="14"/>
  <c r="J257" i="14"/>
  <c r="K254" i="14"/>
  <c r="I252" i="14"/>
  <c r="J249" i="14"/>
  <c r="I244" i="14"/>
  <c r="J241" i="14"/>
  <c r="K238" i="14"/>
  <c r="I236" i="14"/>
  <c r="J233" i="14"/>
  <c r="K230" i="14"/>
  <c r="I228" i="14"/>
  <c r="J225" i="14"/>
  <c r="K222" i="14"/>
  <c r="I220" i="14"/>
  <c r="J217" i="14"/>
  <c r="K214" i="14"/>
  <c r="I212" i="14"/>
  <c r="J209" i="14"/>
  <c r="K206" i="14"/>
  <c r="I204" i="14"/>
  <c r="J201" i="14"/>
  <c r="I196" i="14"/>
  <c r="J193" i="14"/>
  <c r="K190" i="14"/>
  <c r="I188" i="14"/>
  <c r="J185" i="14"/>
  <c r="K182" i="14"/>
  <c r="I180" i="14"/>
  <c r="J177" i="14"/>
  <c r="K174" i="14"/>
  <c r="I172" i="14"/>
  <c r="K166" i="14"/>
  <c r="I164" i="14"/>
  <c r="J161" i="14"/>
  <c r="K158" i="14"/>
  <c r="I156" i="14"/>
  <c r="J153" i="14"/>
  <c r="K150" i="14"/>
  <c r="I148" i="14"/>
  <c r="J145" i="14"/>
  <c r="K142" i="14"/>
  <c r="I140" i="14"/>
  <c r="J137" i="14"/>
  <c r="K134" i="14"/>
  <c r="I132" i="14"/>
  <c r="J129" i="14"/>
  <c r="K126" i="14"/>
  <c r="I124" i="14"/>
  <c r="J121" i="14"/>
  <c r="K118" i="14"/>
  <c r="I116" i="14"/>
  <c r="K14" i="14"/>
  <c r="I205" i="14"/>
  <c r="I130" i="14"/>
  <c r="J127" i="14"/>
  <c r="K124" i="14"/>
  <c r="I122" i="14"/>
  <c r="J119" i="14"/>
  <c r="K116" i="14"/>
  <c r="I114" i="14"/>
  <c r="J111" i="14"/>
  <c r="K108" i="14"/>
  <c r="I106" i="14"/>
  <c r="J103" i="14"/>
  <c r="K100" i="14"/>
  <c r="I98" i="14"/>
  <c r="J95" i="14"/>
  <c r="K92" i="14"/>
  <c r="I90" i="14"/>
  <c r="J87" i="14"/>
  <c r="K84" i="14"/>
  <c r="I82" i="14"/>
  <c r="J79" i="14"/>
  <c r="K76" i="14"/>
  <c r="I74" i="14"/>
  <c r="J71" i="14"/>
  <c r="K68" i="14"/>
  <c r="I66" i="14"/>
  <c r="J63" i="14"/>
  <c r="K60" i="14"/>
  <c r="I58" i="14"/>
  <c r="J55" i="14"/>
  <c r="K52" i="14"/>
  <c r="I50" i="14"/>
  <c r="J47" i="14"/>
  <c r="K44" i="14"/>
  <c r="I42" i="14"/>
  <c r="J39" i="14"/>
  <c r="K36" i="14"/>
  <c r="I34" i="14"/>
  <c r="J31" i="14"/>
  <c r="K28" i="14"/>
  <c r="I26" i="14"/>
  <c r="J23" i="14"/>
  <c r="K20" i="14"/>
  <c r="I18" i="14"/>
  <c r="J15" i="14"/>
  <c r="H159" i="14"/>
  <c r="H151" i="14"/>
  <c r="H143" i="14"/>
  <c r="H135" i="14"/>
  <c r="H127" i="14"/>
  <c r="H119" i="14"/>
  <c r="H111" i="14"/>
  <c r="H103" i="14"/>
  <c r="H95" i="14"/>
  <c r="H87" i="14"/>
  <c r="H79" i="14"/>
  <c r="H71" i="14"/>
  <c r="H63" i="14"/>
  <c r="H55" i="14"/>
  <c r="H47" i="14"/>
  <c r="H39" i="14"/>
  <c r="H31" i="14"/>
  <c r="H23" i="14"/>
  <c r="H15" i="14"/>
  <c r="J492" i="14"/>
  <c r="I415" i="14"/>
  <c r="I399" i="14"/>
  <c r="J396" i="14"/>
  <c r="K337" i="14"/>
  <c r="J292" i="14"/>
  <c r="I221" i="14"/>
  <c r="J218" i="14"/>
  <c r="K215" i="14"/>
  <c r="I213" i="14"/>
  <c r="J210" i="14"/>
  <c r="K207" i="14"/>
  <c r="J202" i="14"/>
  <c r="K199" i="14"/>
  <c r="I197" i="14"/>
  <c r="J194" i="14"/>
  <c r="K191" i="14"/>
  <c r="I189" i="14"/>
  <c r="J186" i="14"/>
  <c r="K183" i="14"/>
  <c r="I181" i="14"/>
  <c r="J178" i="14"/>
  <c r="K175" i="14"/>
  <c r="I173" i="14"/>
  <c r="J170" i="14"/>
  <c r="K167" i="14"/>
  <c r="I165" i="14"/>
  <c r="J162" i="14"/>
  <c r="K159" i="14"/>
  <c r="I157" i="14"/>
  <c r="J154" i="14"/>
  <c r="K151" i="14"/>
  <c r="I149" i="14"/>
  <c r="J146" i="14"/>
  <c r="K143" i="14"/>
  <c r="I141" i="14"/>
  <c r="J138" i="14"/>
  <c r="K135" i="14"/>
  <c r="I133" i="14"/>
  <c r="J130" i="14"/>
  <c r="K127" i="14"/>
  <c r="I125" i="14"/>
  <c r="J122" i="14"/>
  <c r="K119" i="14"/>
  <c r="I117" i="14"/>
  <c r="J114" i="14"/>
  <c r="K111" i="14"/>
  <c r="I109" i="14"/>
  <c r="J106" i="14"/>
  <c r="K103" i="14"/>
  <c r="I101" i="14"/>
  <c r="J98" i="14"/>
  <c r="K95" i="14"/>
  <c r="I93" i="14"/>
  <c r="J90" i="14"/>
  <c r="K87" i="14"/>
  <c r="I85" i="14"/>
  <c r="J82" i="14"/>
  <c r="K79" i="14"/>
  <c r="I77" i="14"/>
  <c r="J74" i="14"/>
  <c r="K71" i="14"/>
  <c r="I69" i="14"/>
  <c r="J66" i="14"/>
  <c r="K63" i="14"/>
  <c r="I61" i="14"/>
  <c r="J58" i="14"/>
  <c r="K55" i="14"/>
  <c r="I53" i="14"/>
  <c r="J50" i="14"/>
  <c r="K47" i="14"/>
  <c r="I45" i="14"/>
  <c r="J42" i="14"/>
  <c r="K39" i="14"/>
  <c r="I37" i="14"/>
  <c r="J34" i="14"/>
  <c r="K31" i="14"/>
  <c r="I29" i="14"/>
  <c r="J26" i="14"/>
  <c r="K23" i="14"/>
  <c r="I21" i="14"/>
  <c r="J18" i="14"/>
  <c r="K15" i="14"/>
  <c r="I447" i="14"/>
  <c r="K409" i="14"/>
  <c r="K369" i="14"/>
  <c r="I407" i="14"/>
  <c r="K419" i="14"/>
  <c r="I273" i="14"/>
  <c r="J502" i="14"/>
  <c r="I465" i="14"/>
  <c r="K73" i="14"/>
  <c r="J478" i="14"/>
  <c r="K433" i="14"/>
  <c r="J486" i="14"/>
  <c r="K513" i="14"/>
  <c r="I511" i="14"/>
  <c r="J508" i="14"/>
  <c r="K505" i="14"/>
  <c r="I503" i="14"/>
  <c r="J500" i="14"/>
  <c r="K497" i="14"/>
  <c r="I495" i="14"/>
  <c r="K489" i="14"/>
  <c r="I487" i="14"/>
  <c r="J484" i="14"/>
  <c r="K481" i="14"/>
  <c r="I479" i="14"/>
  <c r="J476" i="14"/>
  <c r="K473" i="14"/>
  <c r="I471" i="14"/>
  <c r="J468" i="14"/>
  <c r="K465" i="14"/>
  <c r="I463" i="14"/>
  <c r="J460" i="14"/>
  <c r="K457" i="14"/>
  <c r="I455" i="14"/>
  <c r="J452" i="14"/>
  <c r="K449" i="14"/>
  <c r="J444" i="14"/>
  <c r="K441" i="14"/>
  <c r="I439" i="14"/>
  <c r="J436" i="14"/>
  <c r="I431" i="14"/>
  <c r="J428" i="14"/>
  <c r="K425" i="14"/>
  <c r="I423" i="14"/>
  <c r="J420" i="14"/>
  <c r="K417" i="14"/>
  <c r="J412" i="14"/>
  <c r="J404" i="14"/>
  <c r="K401" i="14"/>
  <c r="K393" i="14"/>
  <c r="I391" i="14"/>
  <c r="J388" i="14"/>
  <c r="K385" i="14"/>
  <c r="I383" i="14"/>
  <c r="J380" i="14"/>
  <c r="K377" i="14"/>
  <c r="I375" i="14"/>
  <c r="J372" i="14"/>
  <c r="I367" i="14"/>
  <c r="J364" i="14"/>
  <c r="K361" i="14"/>
  <c r="I359" i="14"/>
  <c r="J356" i="14"/>
  <c r="K353" i="14"/>
  <c r="I351" i="14"/>
  <c r="J348" i="14"/>
  <c r="K345" i="14"/>
  <c r="I343" i="14"/>
  <c r="J340" i="14"/>
  <c r="I335" i="14"/>
  <c r="J332" i="14"/>
  <c r="K329" i="14"/>
  <c r="I327" i="14"/>
  <c r="J324" i="14"/>
  <c r="K321" i="14"/>
  <c r="I319" i="14"/>
  <c r="J316" i="14"/>
  <c r="K313" i="14"/>
  <c r="I311" i="14"/>
  <c r="J308" i="14"/>
  <c r="K305" i="14"/>
  <c r="I303" i="14"/>
  <c r="J300" i="14"/>
  <c r="K297" i="14"/>
  <c r="I295" i="14"/>
  <c r="K289" i="14"/>
  <c r="I287" i="14"/>
  <c r="J284" i="14"/>
  <c r="K281" i="14"/>
  <c r="I191" i="14"/>
  <c r="K49" i="14"/>
  <c r="I483" i="14"/>
  <c r="K427" i="14"/>
  <c r="I291" i="14"/>
  <c r="H469" i="14"/>
  <c r="H174" i="14"/>
  <c r="H150" i="14"/>
  <c r="H102" i="14"/>
  <c r="H46" i="14"/>
  <c r="H30" i="14"/>
  <c r="J510" i="14"/>
  <c r="K451" i="14"/>
  <c r="I427" i="14"/>
  <c r="I289" i="14"/>
  <c r="K261" i="14"/>
  <c r="H54" i="14"/>
  <c r="J276" i="14"/>
  <c r="H509" i="14"/>
  <c r="H501" i="14"/>
  <c r="H493" i="14"/>
  <c r="H485" i="14"/>
  <c r="H477" i="14"/>
  <c r="H461" i="14"/>
  <c r="H453" i="14"/>
  <c r="H445" i="14"/>
  <c r="H437" i="14"/>
  <c r="H429" i="14"/>
  <c r="H421" i="14"/>
  <c r="H413" i="14"/>
  <c r="H405" i="14"/>
  <c r="H397" i="14"/>
  <c r="H389" i="14"/>
  <c r="H381" i="14"/>
  <c r="H373" i="14"/>
  <c r="H365" i="14"/>
  <c r="H357" i="14"/>
  <c r="H349" i="14"/>
  <c r="H341" i="14"/>
  <c r="H333" i="14"/>
  <c r="H325" i="14"/>
  <c r="H317" i="14"/>
  <c r="H309" i="14"/>
  <c r="H301" i="14"/>
  <c r="H293" i="14"/>
  <c r="H285" i="14"/>
  <c r="H277" i="14"/>
  <c r="H269" i="14"/>
  <c r="H261" i="14"/>
  <c r="H253" i="14"/>
  <c r="H245" i="14"/>
  <c r="H237" i="14"/>
  <c r="H229" i="14"/>
  <c r="H221" i="14"/>
  <c r="H213" i="14"/>
  <c r="H205" i="14"/>
  <c r="H197" i="14"/>
  <c r="H189" i="14"/>
  <c r="H181" i="14"/>
  <c r="H173" i="14"/>
  <c r="H165" i="14"/>
  <c r="I513" i="14"/>
  <c r="I497" i="14"/>
  <c r="J494" i="14"/>
  <c r="I481" i="14"/>
  <c r="K411" i="14"/>
  <c r="J310" i="14"/>
  <c r="K227" i="14"/>
  <c r="K203" i="14"/>
  <c r="I257" i="14"/>
  <c r="I217" i="14"/>
  <c r="H131" i="14"/>
  <c r="H123" i="14"/>
  <c r="H115" i="14"/>
  <c r="H107" i="14"/>
  <c r="H99" i="14"/>
  <c r="H91" i="14"/>
  <c r="H83" i="14"/>
  <c r="H75" i="14"/>
  <c r="H67" i="14"/>
  <c r="H59" i="14"/>
  <c r="H51" i="14"/>
  <c r="H43" i="14"/>
  <c r="H35" i="14"/>
  <c r="H27" i="14"/>
  <c r="H19" i="14"/>
  <c r="J512" i="14"/>
  <c r="K509" i="14"/>
  <c r="I507" i="14"/>
  <c r="J504" i="14"/>
  <c r="K501" i="14"/>
  <c r="J496" i="14"/>
  <c r="K493" i="14"/>
  <c r="I491" i="14"/>
  <c r="J488" i="14"/>
  <c r="K485" i="14"/>
  <c r="J480" i="14"/>
  <c r="K477" i="14"/>
  <c r="I475" i="14"/>
  <c r="J472" i="14"/>
  <c r="K469" i="14"/>
  <c r="I467" i="14"/>
  <c r="J456" i="14"/>
  <c r="K453" i="14"/>
  <c r="I451" i="14"/>
  <c r="J440" i="14"/>
  <c r="K437" i="14"/>
  <c r="I435" i="14"/>
  <c r="J432" i="14"/>
  <c r="K429" i="14"/>
  <c r="I419" i="14"/>
  <c r="J416" i="14"/>
  <c r="K413" i="14"/>
  <c r="I411" i="14"/>
  <c r="J408" i="14"/>
  <c r="K405" i="14"/>
  <c r="I403" i="14"/>
  <c r="J400" i="14"/>
  <c r="K397" i="14"/>
  <c r="I395" i="14"/>
  <c r="J392" i="14"/>
  <c r="K389" i="14"/>
  <c r="I387" i="14"/>
  <c r="J384" i="14"/>
  <c r="K381" i="14"/>
  <c r="I379" i="14"/>
  <c r="J376" i="14"/>
  <c r="K373" i="14"/>
  <c r="I371" i="14"/>
  <c r="J368" i="14"/>
  <c r="K365" i="14"/>
  <c r="I363" i="14"/>
  <c r="J360" i="14"/>
  <c r="K357" i="14"/>
  <c r="I355" i="14"/>
  <c r="J352" i="14"/>
  <c r="K349" i="14"/>
  <c r="I347" i="14"/>
  <c r="J344" i="14"/>
  <c r="K341" i="14"/>
  <c r="I339" i="14"/>
  <c r="J336" i="14"/>
  <c r="K333" i="14"/>
  <c r="I331" i="14"/>
  <c r="J328" i="14"/>
  <c r="K325" i="14"/>
  <c r="I323" i="14"/>
  <c r="J320" i="14"/>
  <c r="K317" i="14"/>
  <c r="I315" i="14"/>
  <c r="J312" i="14"/>
  <c r="K309" i="14"/>
  <c r="I307" i="14"/>
  <c r="K301" i="14"/>
  <c r="I299" i="14"/>
  <c r="J296" i="14"/>
  <c r="K293" i="14"/>
  <c r="J288" i="14"/>
  <c r="K285" i="14"/>
  <c r="I283" i="14"/>
  <c r="J280" i="14"/>
  <c r="K277" i="14"/>
  <c r="I275" i="14"/>
  <c r="K269" i="14"/>
  <c r="I267" i="14"/>
  <c r="J264" i="14"/>
  <c r="I259" i="14"/>
  <c r="J256" i="14"/>
  <c r="K253" i="14"/>
  <c r="I251" i="14"/>
  <c r="J248" i="14"/>
  <c r="K245" i="14"/>
  <c r="I243" i="14"/>
  <c r="J240" i="14"/>
  <c r="K237" i="14"/>
  <c r="I235" i="14"/>
  <c r="J232" i="14"/>
  <c r="K229" i="14"/>
  <c r="I227" i="14"/>
  <c r="J224" i="14"/>
  <c r="K221" i="14"/>
  <c r="I219" i="14"/>
  <c r="J216" i="14"/>
  <c r="K213" i="14"/>
  <c r="J208" i="14"/>
  <c r="K205" i="14"/>
  <c r="I203" i="14"/>
  <c r="J200" i="14"/>
  <c r="K197" i="14"/>
  <c r="I195" i="14"/>
  <c r="J192" i="14"/>
  <c r="K189" i="14"/>
  <c r="I187" i="14"/>
  <c r="J184" i="14"/>
  <c r="K181" i="14"/>
  <c r="I179" i="14"/>
  <c r="J176" i="14"/>
  <c r="K173" i="14"/>
  <c r="I171" i="14"/>
  <c r="J168" i="14"/>
  <c r="K165" i="14"/>
  <c r="I279" i="14"/>
  <c r="K273" i="14"/>
  <c r="I271" i="14"/>
  <c r="J268" i="14"/>
  <c r="K265" i="14"/>
  <c r="I263" i="14"/>
  <c r="J260" i="14"/>
  <c r="K257" i="14"/>
  <c r="I255" i="14"/>
  <c r="J252" i="14"/>
  <c r="K249" i="14"/>
  <c r="I247" i="14"/>
  <c r="J244" i="14"/>
  <c r="K241" i="14"/>
  <c r="I239" i="14"/>
  <c r="J236" i="14"/>
  <c r="K233" i="14"/>
  <c r="I231" i="14"/>
  <c r="J228" i="14"/>
  <c r="K225" i="14"/>
  <c r="I223" i="14"/>
  <c r="J220" i="14"/>
  <c r="K217" i="14"/>
  <c r="I215" i="14"/>
  <c r="J212" i="14"/>
  <c r="K209" i="14"/>
  <c r="I207" i="14"/>
  <c r="J204" i="14"/>
  <c r="K201" i="14"/>
  <c r="I199" i="14"/>
  <c r="J196" i="14"/>
  <c r="K193" i="14"/>
  <c r="J188" i="14"/>
  <c r="K185" i="14"/>
  <c r="I183" i="14"/>
  <c r="J180" i="14"/>
  <c r="K177" i="14"/>
  <c r="I175" i="14"/>
  <c r="J172" i="14"/>
  <c r="K169" i="14"/>
  <c r="I167" i="14"/>
  <c r="J164" i="14"/>
  <c r="K161" i="14"/>
  <c r="I159" i="14"/>
  <c r="J156" i="14"/>
  <c r="K153" i="14"/>
  <c r="I151" i="14"/>
  <c r="J148" i="14"/>
  <c r="K145" i="14"/>
  <c r="I143" i="14"/>
  <c r="J140" i="14"/>
  <c r="K137" i="14"/>
  <c r="I135" i="14"/>
  <c r="J132" i="14"/>
  <c r="K129" i="14"/>
  <c r="I127" i="14"/>
  <c r="J124" i="14"/>
  <c r="K121" i="14"/>
  <c r="I119" i="14"/>
  <c r="J116" i="14"/>
  <c r="K113" i="14"/>
  <c r="I111" i="14"/>
  <c r="J108" i="14"/>
  <c r="K105" i="14"/>
  <c r="I103" i="14"/>
  <c r="J100" i="14"/>
  <c r="K97" i="14"/>
  <c r="I95" i="14"/>
  <c r="J92" i="14"/>
  <c r="K89" i="14"/>
  <c r="I87" i="14"/>
  <c r="J84" i="14"/>
  <c r="K81" i="14"/>
  <c r="I79" i="14"/>
  <c r="J76" i="14"/>
  <c r="I71" i="14"/>
  <c r="J68" i="14"/>
  <c r="K65" i="14"/>
  <c r="I63" i="14"/>
  <c r="J60" i="14"/>
  <c r="K57" i="14"/>
  <c r="I55" i="14"/>
  <c r="J52" i="14"/>
  <c r="I47" i="14"/>
  <c r="J44" i="14"/>
  <c r="K41" i="14"/>
  <c r="I39" i="14"/>
  <c r="J36" i="14"/>
  <c r="K33" i="14"/>
  <c r="I31" i="14"/>
  <c r="I32" i="14"/>
  <c r="J28" i="14"/>
  <c r="K25" i="14"/>
  <c r="I23" i="14"/>
  <c r="H157" i="14"/>
  <c r="H149" i="14"/>
  <c r="H141" i="14"/>
  <c r="H133" i="14"/>
  <c r="H125" i="14"/>
  <c r="H117" i="14"/>
  <c r="H109" i="14"/>
  <c r="H101" i="14"/>
  <c r="H93" i="14"/>
  <c r="H85" i="14"/>
  <c r="H77" i="14"/>
  <c r="H69" i="14"/>
  <c r="H61" i="14"/>
  <c r="H53" i="14"/>
  <c r="H45" i="14"/>
  <c r="H37" i="14"/>
  <c r="H29" i="14"/>
  <c r="H21" i="14"/>
  <c r="K507" i="14"/>
  <c r="I505" i="14"/>
  <c r="K499" i="14"/>
  <c r="K491" i="14"/>
  <c r="I489" i="14"/>
  <c r="K483" i="14"/>
  <c r="K475" i="14"/>
  <c r="I473" i="14"/>
  <c r="K467" i="14"/>
  <c r="J462" i="14"/>
  <c r="K459" i="14"/>
  <c r="I457" i="14"/>
  <c r="J454" i="14"/>
  <c r="I449" i="14"/>
  <c r="J446" i="14"/>
  <c r="K443" i="14"/>
  <c r="I441" i="14"/>
  <c r="J438" i="14"/>
  <c r="K435" i="14"/>
  <c r="I433" i="14"/>
  <c r="J430" i="14"/>
  <c r="I425" i="14"/>
  <c r="J422" i="14"/>
  <c r="I417" i="14"/>
  <c r="J414" i="14"/>
  <c r="I409" i="14"/>
  <c r="J406" i="14"/>
  <c r="K403" i="14"/>
  <c r="I401" i="14"/>
  <c r="J398" i="14"/>
  <c r="K395" i="14"/>
  <c r="I393" i="14"/>
  <c r="J390" i="14"/>
  <c r="K387" i="14"/>
  <c r="I385" i="14"/>
  <c r="J382" i="14"/>
  <c r="K379" i="14"/>
  <c r="I377" i="14"/>
  <c r="J374" i="14"/>
  <c r="K371" i="14"/>
  <c r="I369" i="14"/>
  <c r="J366" i="14"/>
  <c r="K363" i="14"/>
  <c r="I361" i="14"/>
  <c r="J358" i="14"/>
  <c r="K355" i="14"/>
  <c r="I353" i="14"/>
  <c r="J350" i="14"/>
  <c r="K347" i="14"/>
  <c r="I345" i="14"/>
  <c r="J342" i="14"/>
  <c r="K339" i="14"/>
  <c r="I337" i="14"/>
  <c r="J334" i="14"/>
  <c r="K331" i="14"/>
  <c r="I329" i="14"/>
  <c r="J326" i="14"/>
  <c r="K323" i="14"/>
  <c r="I321" i="14"/>
  <c r="J318" i="14"/>
  <c r="K315" i="14"/>
  <c r="I313" i="14"/>
  <c r="K307" i="14"/>
  <c r="J302" i="14"/>
  <c r="K299" i="14"/>
  <c r="I297" i="14"/>
  <c r="J294" i="14"/>
  <c r="K291" i="14"/>
  <c r="J286" i="14"/>
  <c r="K283" i="14"/>
  <c r="I281" i="14"/>
  <c r="K275" i="14"/>
  <c r="J270" i="14"/>
  <c r="K267" i="14"/>
  <c r="I265" i="14"/>
  <c r="J262" i="14"/>
  <c r="K259" i="14"/>
  <c r="J254" i="14"/>
  <c r="K251" i="14"/>
  <c r="I249" i="14"/>
  <c r="J246" i="14"/>
  <c r="K243" i="14"/>
  <c r="I241" i="14"/>
  <c r="J238" i="14"/>
  <c r="K235" i="14"/>
  <c r="I233" i="14"/>
  <c r="J230" i="14"/>
  <c r="I225" i="14"/>
  <c r="J222" i="14"/>
  <c r="K219" i="14"/>
  <c r="J214" i="14"/>
  <c r="K211" i="14"/>
  <c r="I209" i="14"/>
  <c r="J206" i="14"/>
  <c r="I201" i="14"/>
  <c r="J198" i="14"/>
  <c r="K195" i="14"/>
  <c r="I193" i="14"/>
  <c r="J190" i="14"/>
  <c r="K187" i="14"/>
  <c r="I185" i="14"/>
  <c r="J182" i="14"/>
  <c r="K179" i="14"/>
  <c r="I177" i="14"/>
  <c r="I120" i="14"/>
  <c r="I163" i="14"/>
  <c r="J160" i="14"/>
  <c r="K157" i="14"/>
  <c r="I155" i="14"/>
  <c r="J152" i="14"/>
  <c r="K149" i="14"/>
  <c r="I147" i="14"/>
  <c r="J144" i="14"/>
  <c r="K141" i="14"/>
  <c r="I139" i="14"/>
  <c r="J136" i="14"/>
  <c r="K133" i="14"/>
  <c r="I131" i="14"/>
  <c r="K125" i="14"/>
  <c r="I123" i="14"/>
  <c r="J120" i="14"/>
  <c r="K117" i="14"/>
  <c r="I115" i="14"/>
  <c r="K109" i="14"/>
  <c r="I107" i="14"/>
  <c r="J104" i="14"/>
  <c r="K101" i="14"/>
  <c r="I99" i="14"/>
  <c r="J96" i="14"/>
  <c r="K93" i="14"/>
  <c r="I91" i="14"/>
  <c r="J88" i="14"/>
  <c r="K85" i="14"/>
  <c r="I83" i="14"/>
  <c r="J80" i="14"/>
  <c r="K77" i="14"/>
  <c r="I75" i="14"/>
  <c r="J72" i="14"/>
  <c r="K69" i="14"/>
  <c r="I67" i="14"/>
  <c r="J64" i="14"/>
  <c r="K61" i="14"/>
  <c r="I59" i="14"/>
  <c r="J56" i="14"/>
  <c r="K53" i="14"/>
  <c r="I51" i="14"/>
  <c r="J48" i="14"/>
  <c r="K45" i="14"/>
  <c r="I43" i="14"/>
  <c r="J40" i="14"/>
  <c r="K37" i="14"/>
  <c r="I35" i="14"/>
  <c r="J32" i="14"/>
  <c r="K29" i="14"/>
  <c r="I27" i="14"/>
  <c r="J24" i="14"/>
  <c r="K21" i="14"/>
  <c r="I19" i="14"/>
  <c r="J16" i="14"/>
  <c r="J20" i="14"/>
  <c r="K17" i="14"/>
  <c r="I15" i="14"/>
  <c r="J174" i="14"/>
  <c r="K171" i="14"/>
  <c r="I169" i="14"/>
  <c r="J166" i="14"/>
  <c r="K163" i="14"/>
  <c r="I161" i="14"/>
  <c r="J158" i="14"/>
  <c r="K155" i="14"/>
  <c r="I153" i="14"/>
  <c r="J150" i="14"/>
  <c r="K147" i="14"/>
  <c r="I144" i="14"/>
  <c r="J141" i="14"/>
  <c r="K138" i="14"/>
  <c r="I136" i="14"/>
  <c r="J133" i="14"/>
  <c r="I128" i="14"/>
  <c r="J125" i="14"/>
  <c r="K122" i="14"/>
  <c r="J117" i="14"/>
  <c r="K114" i="14"/>
  <c r="I112" i="14"/>
  <c r="J109" i="14"/>
  <c r="K106" i="14"/>
  <c r="I104" i="14"/>
  <c r="J101" i="14"/>
  <c r="K98" i="14"/>
  <c r="J93" i="14"/>
  <c r="K90" i="14"/>
  <c r="I88" i="14"/>
  <c r="J85" i="14"/>
  <c r="K82" i="14"/>
  <c r="I80" i="14"/>
  <c r="J77" i="14"/>
  <c r="K74" i="14"/>
  <c r="I72" i="14"/>
  <c r="K66" i="14"/>
  <c r="I64" i="14"/>
  <c r="J61" i="14"/>
  <c r="K58" i="14"/>
  <c r="I56" i="14"/>
  <c r="J53" i="14"/>
  <c r="K50" i="14"/>
  <c r="I48" i="14"/>
  <c r="K42" i="14"/>
  <c r="J37" i="14"/>
  <c r="K34" i="14"/>
  <c r="J29" i="14"/>
  <c r="K26" i="14"/>
  <c r="I24" i="14"/>
  <c r="K18" i="14"/>
  <c r="I16" i="14"/>
  <c r="AC283" i="15" l="1"/>
  <c r="T8" i="15"/>
  <c r="T9" i="15" s="1"/>
  <c r="AC280" i="15"/>
  <c r="AC504" i="15"/>
  <c r="AC215" i="15"/>
  <c r="AC53" i="15"/>
  <c r="AC377" i="15"/>
  <c r="AC268" i="15"/>
  <c r="AC375" i="15"/>
  <c r="AC446" i="15"/>
  <c r="Y6" i="14"/>
  <c r="X6" i="14"/>
  <c r="AC33" i="15"/>
  <c r="AC67" i="15"/>
  <c r="AC115" i="15"/>
  <c r="AC139" i="15"/>
  <c r="AC178" i="15"/>
  <c r="AC91" i="15"/>
  <c r="AC145" i="15"/>
  <c r="AC225" i="15"/>
  <c r="AC175" i="15"/>
  <c r="AC237" i="15"/>
  <c r="AC160" i="15"/>
  <c r="AC155" i="15"/>
  <c r="AC203" i="15"/>
  <c r="AC298" i="15"/>
  <c r="AC343" i="15"/>
  <c r="AC350" i="15"/>
  <c r="AC414" i="15"/>
  <c r="AC491" i="15"/>
  <c r="AC477" i="15"/>
  <c r="AC93" i="15"/>
  <c r="AC256" i="15"/>
  <c r="AC104" i="15"/>
  <c r="AC185" i="15"/>
  <c r="AC450" i="15"/>
  <c r="AC284" i="15"/>
  <c r="AC239" i="15"/>
  <c r="AC320" i="15"/>
  <c r="AC405" i="15"/>
  <c r="AC441" i="15"/>
  <c r="AC456" i="15"/>
  <c r="AC481" i="15"/>
  <c r="AC299" i="15"/>
  <c r="AC181" i="15"/>
  <c r="AC339" i="15"/>
  <c r="AC324" i="15"/>
  <c r="AC427" i="15"/>
  <c r="AC436" i="15"/>
  <c r="AC323" i="15"/>
  <c r="AC309" i="15"/>
  <c r="AC270" i="15"/>
  <c r="AC257" i="15"/>
  <c r="AC44" i="15"/>
  <c r="AC26" i="15"/>
  <c r="AC23" i="15"/>
  <c r="AC89" i="15"/>
  <c r="AC153" i="15"/>
  <c r="AC357" i="15"/>
  <c r="AC207" i="15"/>
  <c r="AC204" i="15"/>
  <c r="AC369" i="15"/>
  <c r="AC106" i="15"/>
  <c r="AC186" i="15"/>
  <c r="AC366" i="15"/>
  <c r="AC500" i="15"/>
  <c r="AC35" i="15"/>
  <c r="AC266" i="15"/>
  <c r="AC43" i="15"/>
  <c r="AC102" i="15"/>
  <c r="AC210" i="15"/>
  <c r="AC19" i="15"/>
  <c r="AC116" i="15"/>
  <c r="AC108" i="15"/>
  <c r="AC222" i="15"/>
  <c r="AC58" i="15"/>
  <c r="AC83" i="15"/>
  <c r="AC338" i="15"/>
  <c r="AC352" i="15"/>
  <c r="AC384" i="15"/>
  <c r="AC443" i="15"/>
  <c r="AC479" i="15"/>
  <c r="AC467" i="15"/>
  <c r="AC140" i="15"/>
  <c r="AC217" i="15"/>
  <c r="AC287" i="15"/>
  <c r="AC455" i="15"/>
  <c r="AC82" i="15"/>
  <c r="AC235" i="15"/>
  <c r="AC110" i="15"/>
  <c r="AC52" i="15"/>
  <c r="AC143" i="15"/>
  <c r="AC20" i="15"/>
  <c r="AC76" i="15"/>
  <c r="AC255" i="15"/>
  <c r="AC49" i="15"/>
  <c r="AC144" i="15"/>
  <c r="AC130" i="15"/>
  <c r="AC62" i="15"/>
  <c r="AC136" i="15"/>
  <c r="AC245" i="15"/>
  <c r="AC74" i="15"/>
  <c r="AC150" i="15"/>
  <c r="AC367" i="15"/>
  <c r="AC98" i="15"/>
  <c r="AC40" i="15"/>
  <c r="AC214" i="15"/>
  <c r="AC97" i="15"/>
  <c r="AC161" i="15"/>
  <c r="AC296" i="15"/>
  <c r="AC267" i="15"/>
  <c r="AC176" i="15"/>
  <c r="AC226" i="15"/>
  <c r="AC171" i="15"/>
  <c r="AC396" i="15"/>
  <c r="AC383" i="15"/>
  <c r="AC218" i="15"/>
  <c r="AC220" i="15"/>
  <c r="AC289" i="15"/>
  <c r="AC307" i="15"/>
  <c r="AC300" i="15"/>
  <c r="AC288" i="15"/>
  <c r="AC420" i="15"/>
  <c r="AC311" i="15"/>
  <c r="AC250" i="15"/>
  <c r="AC325" i="15"/>
  <c r="AC391" i="15"/>
  <c r="AC364" i="15"/>
  <c r="AC374" i="15"/>
  <c r="AC437" i="15"/>
  <c r="AC359" i="15"/>
  <c r="AC345" i="15"/>
  <c r="AC408" i="15"/>
  <c r="AC418" i="15"/>
  <c r="AC389" i="15"/>
  <c r="AC453" i="15"/>
  <c r="AC468" i="15"/>
  <c r="AC475" i="15"/>
  <c r="AC425" i="15"/>
  <c r="AC490" i="15"/>
  <c r="AC502" i="15"/>
  <c r="AC459" i="15"/>
  <c r="AC493" i="15"/>
  <c r="AC111" i="15"/>
  <c r="AC233" i="15"/>
  <c r="AC117" i="15"/>
  <c r="AC125" i="15"/>
  <c r="AC31" i="15"/>
  <c r="AC79" i="15"/>
  <c r="AC15" i="15"/>
  <c r="AC65" i="15"/>
  <c r="AC8" i="15"/>
  <c r="AC132" i="15"/>
  <c r="AC70" i="15"/>
  <c r="AC151" i="15"/>
  <c r="AC398" i="15"/>
  <c r="AC90" i="15"/>
  <c r="AC112" i="15"/>
  <c r="AC48" i="15"/>
  <c r="AC120" i="15"/>
  <c r="AC216" i="15"/>
  <c r="AC105" i="15"/>
  <c r="AC169" i="15"/>
  <c r="AC297" i="15"/>
  <c r="AC241" i="15"/>
  <c r="AC206" i="15"/>
  <c r="AC232" i="15"/>
  <c r="AC285" i="15"/>
  <c r="AC411" i="15"/>
  <c r="AC301" i="15"/>
  <c r="AC312" i="15"/>
  <c r="AC258" i="15"/>
  <c r="AC331" i="15"/>
  <c r="AC395" i="15"/>
  <c r="AC439" i="15"/>
  <c r="AC353" i="15"/>
  <c r="AC415" i="15"/>
  <c r="AC422" i="15"/>
  <c r="AC397" i="15"/>
  <c r="AC435" i="15"/>
  <c r="AC433" i="15"/>
  <c r="AC501" i="15"/>
  <c r="AC487" i="15"/>
  <c r="AC5" i="15"/>
  <c r="AC42" i="15"/>
  <c r="AC165" i="15"/>
  <c r="AC488" i="15"/>
  <c r="AC131" i="15"/>
  <c r="AC152" i="15"/>
  <c r="AC196" i="15"/>
  <c r="AC259" i="15"/>
  <c r="AC290" i="15"/>
  <c r="AC342" i="15"/>
  <c r="AC330" i="15"/>
  <c r="AC387" i="15"/>
  <c r="AC442" i="15"/>
  <c r="AC10" i="15"/>
  <c r="AC46" i="15"/>
  <c r="AC170" i="15"/>
  <c r="AC81" i="15"/>
  <c r="AC202" i="15"/>
  <c r="AC249" i="15"/>
  <c r="AC315" i="15"/>
  <c r="AC253" i="15"/>
  <c r="AC261" i="15"/>
  <c r="AC292" i="15"/>
  <c r="AC273" i="15"/>
  <c r="AC334" i="15"/>
  <c r="AC409" i="15"/>
  <c r="AC344" i="15"/>
  <c r="AC329" i="15"/>
  <c r="AC401" i="15"/>
  <c r="AC473" i="15"/>
  <c r="AC373" i="15"/>
  <c r="AC452" i="15"/>
  <c r="AC496" i="15"/>
  <c r="AC484" i="15"/>
  <c r="AC24" i="15"/>
  <c r="AC80" i="15"/>
  <c r="AC100" i="15"/>
  <c r="AC109" i="15"/>
  <c r="AC47" i="15"/>
  <c r="AC114" i="15"/>
  <c r="AC18" i="15"/>
  <c r="AC71" i="15"/>
  <c r="AC248" i="15"/>
  <c r="AC29" i="15"/>
  <c r="AC123" i="15"/>
  <c r="AC124" i="15"/>
  <c r="AC54" i="15"/>
  <c r="AC122" i="15"/>
  <c r="AC231" i="15"/>
  <c r="AC66" i="15"/>
  <c r="AC213" i="15"/>
  <c r="AC84" i="15"/>
  <c r="AC356" i="15"/>
  <c r="AC92" i="15"/>
  <c r="AC182" i="15"/>
  <c r="AC236" i="15"/>
  <c r="AC184" i="15"/>
  <c r="AC243" i="15"/>
  <c r="AC168" i="15"/>
  <c r="AC211" i="15"/>
  <c r="AC163" i="15"/>
  <c r="AC263" i="15"/>
  <c r="AC362" i="15"/>
  <c r="AC269" i="15"/>
  <c r="AC212" i="15"/>
  <c r="AC275" i="15"/>
  <c r="AC355" i="15"/>
  <c r="AC293" i="15"/>
  <c r="AC294" i="15"/>
  <c r="AC370" i="15"/>
  <c r="AC423" i="15"/>
  <c r="AC242" i="15"/>
  <c r="AC306" i="15"/>
  <c r="AC371" i="15"/>
  <c r="AC351" i="15"/>
  <c r="AC431" i="15"/>
  <c r="AC358" i="15"/>
  <c r="AC337" i="15"/>
  <c r="AC407" i="15"/>
  <c r="AC412" i="15"/>
  <c r="AC381" i="15"/>
  <c r="AC445" i="15"/>
  <c r="AC434" i="15"/>
  <c r="AC417" i="15"/>
  <c r="AC483" i="15"/>
  <c r="AC498" i="15"/>
  <c r="AC451" i="15"/>
  <c r="AC485" i="15"/>
  <c r="AC492" i="15"/>
  <c r="AC177" i="15"/>
  <c r="AC183" i="15"/>
  <c r="AC303" i="15"/>
  <c r="AC494" i="15"/>
  <c r="AC465" i="15"/>
  <c r="AC148" i="15"/>
  <c r="AC88" i="15"/>
  <c r="AC179" i="15"/>
  <c r="AC158" i="15"/>
  <c r="AC229" i="15"/>
  <c r="AC305" i="15"/>
  <c r="AC394" i="15"/>
  <c r="AC380" i="15"/>
  <c r="AC403" i="15"/>
  <c r="AC361" i="15"/>
  <c r="AC447" i="15"/>
  <c r="AC499" i="15"/>
  <c r="AC471" i="15"/>
  <c r="AC495" i="15"/>
  <c r="AC6" i="15"/>
  <c r="AC146" i="15"/>
  <c r="AC11" i="15"/>
  <c r="AC264" i="15"/>
  <c r="AC142" i="15"/>
  <c r="AC14" i="15"/>
  <c r="AC68" i="15"/>
  <c r="AC7" i="15"/>
  <c r="AC51" i="15"/>
  <c r="AC149" i="15"/>
  <c r="AC32" i="15"/>
  <c r="AC195" i="15"/>
  <c r="AC28" i="15"/>
  <c r="AC22" i="15"/>
  <c r="AC87" i="15"/>
  <c r="AC167" i="15"/>
  <c r="AC34" i="15"/>
  <c r="AC118" i="15"/>
  <c r="AC164" i="15"/>
  <c r="AC61" i="15"/>
  <c r="AC127" i="15"/>
  <c r="AC64" i="15"/>
  <c r="AC135" i="15"/>
  <c r="AC238" i="15"/>
  <c r="AC121" i="15"/>
  <c r="AC191" i="15"/>
  <c r="AC157" i="15"/>
  <c r="AC223" i="15"/>
  <c r="AC276" i="15"/>
  <c r="AC187" i="15"/>
  <c r="AC262" i="15"/>
  <c r="AC201" i="15"/>
  <c r="AC221" i="15"/>
  <c r="AC326" i="15"/>
  <c r="AC277" i="15"/>
  <c r="AC180" i="15"/>
  <c r="AC240" i="15"/>
  <c r="AC271" i="15"/>
  <c r="AC354" i="15"/>
  <c r="AC340" i="15"/>
  <c r="AC390" i="15"/>
  <c r="AC349" i="15"/>
  <c r="AC274" i="15"/>
  <c r="AC346" i="15"/>
  <c r="AC314" i="15"/>
  <c r="AC438" i="15"/>
  <c r="AC393" i="15"/>
  <c r="AC454" i="15"/>
  <c r="AC400" i="15"/>
  <c r="AC372" i="15"/>
  <c r="AC419" i="15"/>
  <c r="AC406" i="15"/>
  <c r="AC413" i="15"/>
  <c r="AC428" i="15"/>
  <c r="AC474" i="15"/>
  <c r="AC460" i="15"/>
  <c r="AC449" i="15"/>
  <c r="AC470" i="15"/>
  <c r="AC463" i="15"/>
  <c r="AC472" i="15"/>
  <c r="AC489" i="15"/>
  <c r="AC503" i="15"/>
  <c r="AC45" i="15"/>
  <c r="AC291" i="15"/>
  <c r="AC228" i="15"/>
  <c r="AC327" i="15"/>
  <c r="AC302" i="15"/>
  <c r="AC376" i="15"/>
  <c r="AC421" i="15"/>
  <c r="AC138" i="15"/>
  <c r="AC159" i="15"/>
  <c r="AC126" i="15"/>
  <c r="AC56" i="15"/>
  <c r="AC113" i="15"/>
  <c r="AC219" i="15"/>
  <c r="AC251" i="15"/>
  <c r="AC319" i="15"/>
  <c r="AC308" i="15"/>
  <c r="AC410" i="15"/>
  <c r="AC378" i="15"/>
  <c r="AC444" i="15"/>
  <c r="AC224" i="15"/>
  <c r="AC57" i="15"/>
  <c r="AC37" i="15"/>
  <c r="AC12" i="15"/>
  <c r="AC25" i="15"/>
  <c r="AC75" i="15"/>
  <c r="AC96" i="15"/>
  <c r="AC190" i="15"/>
  <c r="AC78" i="15"/>
  <c r="AC209" i="15"/>
  <c r="AC39" i="15"/>
  <c r="AC30" i="15"/>
  <c r="AC101" i="15"/>
  <c r="AC173" i="15"/>
  <c r="AC119" i="15"/>
  <c r="AC166" i="15"/>
  <c r="AC69" i="15"/>
  <c r="AC141" i="15"/>
  <c r="AC72" i="15"/>
  <c r="AC154" i="15"/>
  <c r="AC247" i="15"/>
  <c r="AC129" i="15"/>
  <c r="AC192" i="15"/>
  <c r="AC227" i="15"/>
  <c r="AC281" i="15"/>
  <c r="AC199" i="15"/>
  <c r="AC385" i="15"/>
  <c r="AC230" i="15"/>
  <c r="AC252" i="15"/>
  <c r="AC333" i="15"/>
  <c r="AC318" i="15"/>
  <c r="AC188" i="15"/>
  <c r="AC254" i="15"/>
  <c r="AC335" i="15"/>
  <c r="AC272" i="15"/>
  <c r="AC265" i="15"/>
  <c r="AC392" i="15"/>
  <c r="AC310" i="15"/>
  <c r="AC416" i="15"/>
  <c r="AC382" i="15"/>
  <c r="AC282" i="15"/>
  <c r="AC360" i="15"/>
  <c r="AC328" i="15"/>
  <c r="AC322" i="15"/>
  <c r="AC399" i="15"/>
  <c r="AC316" i="15"/>
  <c r="AC313" i="15"/>
  <c r="AC386" i="15"/>
  <c r="AC426" i="15"/>
  <c r="AC429" i="15"/>
  <c r="AC424" i="15"/>
  <c r="AC476" i="15"/>
  <c r="AC462" i="15"/>
  <c r="AC457" i="15"/>
  <c r="AC482" i="15"/>
  <c r="AC464" i="15"/>
  <c r="AC461" i="15"/>
  <c r="AC497" i="15"/>
  <c r="AC9" i="15"/>
  <c r="AC59" i="15"/>
  <c r="AC156" i="15"/>
  <c r="AC197" i="15"/>
  <c r="AC348" i="15"/>
  <c r="AC379" i="15"/>
  <c r="AC448" i="15"/>
  <c r="AC128" i="15"/>
  <c r="AC63" i="15"/>
  <c r="AC21" i="15"/>
  <c r="AC16" i="15"/>
  <c r="AC86" i="15"/>
  <c r="AC134" i="15"/>
  <c r="AC198" i="15"/>
  <c r="AC244" i="15"/>
  <c r="AC304" i="15"/>
  <c r="AC332" i="15"/>
  <c r="AC404" i="15"/>
  <c r="AC55" i="15"/>
  <c r="AC363" i="15"/>
  <c r="AC27" i="15"/>
  <c r="AC41" i="15"/>
  <c r="AC17" i="15"/>
  <c r="AC36" i="15"/>
  <c r="AC99" i="15"/>
  <c r="AC60" i="15"/>
  <c r="AC193" i="15"/>
  <c r="AC13" i="15"/>
  <c r="AC103" i="15"/>
  <c r="AC95" i="15"/>
  <c r="AC38" i="15"/>
  <c r="AC107" i="15"/>
  <c r="AC208" i="15"/>
  <c r="AC50" i="15"/>
  <c r="AC133" i="15"/>
  <c r="AC172" i="15"/>
  <c r="AC77" i="15"/>
  <c r="AC205" i="15"/>
  <c r="AC85" i="15"/>
  <c r="AC162" i="15"/>
  <c r="AC295" i="15"/>
  <c r="AC137" i="15"/>
  <c r="AC194" i="15"/>
  <c r="AC174" i="15"/>
  <c r="AC234" i="15"/>
  <c r="AC200" i="15"/>
  <c r="AC147" i="15"/>
  <c r="AC246" i="15"/>
  <c r="AC278" i="15"/>
  <c r="AC189" i="15"/>
  <c r="AC347" i="15"/>
  <c r="AC260" i="15"/>
  <c r="AC341" i="15"/>
  <c r="AC286" i="15"/>
  <c r="AC279" i="15"/>
  <c r="AC317" i="15"/>
  <c r="AC458" i="15"/>
  <c r="AC388" i="15"/>
  <c r="AC368" i="15"/>
  <c r="AC336" i="15"/>
  <c r="AC402" i="15"/>
  <c r="AC321" i="15"/>
  <c r="AC430" i="15"/>
  <c r="AC365" i="15"/>
  <c r="AC432" i="15"/>
  <c r="AC440" i="15"/>
  <c r="AC478" i="15"/>
  <c r="AC466" i="15"/>
  <c r="AC486" i="15"/>
  <c r="AC480" i="15"/>
  <c r="AC469" i="15"/>
  <c r="AC505" i="15"/>
  <c r="T4" i="15"/>
  <c r="T5" i="15" s="1"/>
  <c r="T6" i="15" s="1"/>
  <c r="T10" i="15" s="1"/>
  <c r="H3" i="14"/>
  <c r="H4" i="14" s="1"/>
  <c r="K3" i="14"/>
  <c r="K4" i="14" s="1"/>
  <c r="I3" i="14"/>
  <c r="I4" i="14" s="1"/>
  <c r="I6" i="14" s="1"/>
  <c r="J3" i="14"/>
  <c r="J4" i="14" s="1"/>
  <c r="J6" i="14" s="1"/>
  <c r="K5" i="14"/>
  <c r="S179" i="14" s="1"/>
  <c r="S6" i="14"/>
  <c r="I5" i="14"/>
  <c r="Q59" i="14" s="1"/>
  <c r="Q6" i="14"/>
  <c r="J5" i="14"/>
  <c r="R446" i="14" s="1"/>
  <c r="R6" i="14"/>
  <c r="H5" i="14"/>
  <c r="X377" i="14" s="1"/>
  <c r="P6" i="14"/>
  <c r="Q214" i="14"/>
  <c r="S210" i="14" l="1"/>
  <c r="H6" i="14"/>
  <c r="S287" i="14"/>
  <c r="Q448" i="14"/>
  <c r="Q482" i="14"/>
  <c r="K6" i="14"/>
  <c r="Q90" i="14"/>
  <c r="Q154" i="14"/>
  <c r="Q15" i="14"/>
  <c r="R291" i="14"/>
  <c r="Q178" i="14"/>
  <c r="Q184" i="14"/>
  <c r="R379" i="14"/>
  <c r="P292" i="14"/>
  <c r="P307" i="14"/>
  <c r="P238" i="14"/>
  <c r="P406" i="14"/>
  <c r="Q399" i="14"/>
  <c r="Q31" i="14"/>
  <c r="Q139" i="14"/>
  <c r="Q473" i="14"/>
  <c r="X450" i="14"/>
  <c r="X16" i="14"/>
  <c r="Y49" i="14"/>
  <c r="X280" i="14"/>
  <c r="X221" i="14"/>
  <c r="X86" i="14"/>
  <c r="Y50" i="14"/>
  <c r="Y268" i="14"/>
  <c r="Y359" i="14"/>
  <c r="Y492" i="14"/>
  <c r="X201" i="14"/>
  <c r="P182" i="14"/>
  <c r="R235" i="14"/>
  <c r="P135" i="14"/>
  <c r="P361" i="14"/>
  <c r="Q424" i="14"/>
  <c r="P153" i="14"/>
  <c r="Q171" i="14"/>
  <c r="Y386" i="14"/>
  <c r="Y431" i="14"/>
  <c r="Y435" i="14"/>
  <c r="X470" i="14"/>
  <c r="X83" i="14"/>
  <c r="X341" i="14"/>
  <c r="Y348" i="14"/>
  <c r="Y406" i="14"/>
  <c r="Y219" i="14"/>
  <c r="Y51" i="14"/>
  <c r="Y507" i="14"/>
  <c r="Y294" i="14"/>
  <c r="Y167" i="14"/>
  <c r="Y286" i="14"/>
  <c r="Y436" i="14"/>
  <c r="X256" i="14"/>
  <c r="X246" i="14"/>
  <c r="X234" i="14"/>
  <c r="X340" i="14"/>
  <c r="X273" i="14"/>
  <c r="Y319" i="14"/>
  <c r="Y139" i="14"/>
  <c r="P94" i="14"/>
  <c r="P309" i="14"/>
  <c r="P136" i="14"/>
  <c r="P236" i="14"/>
  <c r="X66" i="14"/>
  <c r="Y484" i="14"/>
  <c r="Y311" i="14"/>
  <c r="X404" i="14"/>
  <c r="Y462" i="14"/>
  <c r="X297" i="14"/>
  <c r="Y161" i="14"/>
  <c r="X390" i="14"/>
  <c r="Y388" i="14"/>
  <c r="Y339" i="14"/>
  <c r="Y447" i="14"/>
  <c r="Y104" i="14"/>
  <c r="P232" i="14"/>
  <c r="P16" i="14"/>
  <c r="P100" i="14"/>
  <c r="Q485" i="14"/>
  <c r="S344" i="14"/>
  <c r="Q511" i="14"/>
  <c r="Q25" i="14"/>
  <c r="P63" i="14"/>
  <c r="Q96" i="14"/>
  <c r="P312" i="14"/>
  <c r="Q364" i="14"/>
  <c r="P456" i="14"/>
  <c r="Q324" i="14"/>
  <c r="P507" i="14"/>
  <c r="P255" i="14"/>
  <c r="P141" i="14"/>
  <c r="P329" i="14"/>
  <c r="Q151" i="14"/>
  <c r="X360" i="14"/>
  <c r="X292" i="14"/>
  <c r="X501" i="14"/>
  <c r="Y225" i="14"/>
  <c r="Y204" i="14"/>
  <c r="Y250" i="14"/>
  <c r="Y363" i="14"/>
  <c r="X285" i="14"/>
  <c r="Y226" i="14"/>
  <c r="X343" i="14"/>
  <c r="Y138" i="14"/>
  <c r="Y191" i="14"/>
  <c r="X46" i="14"/>
  <c r="Y125" i="14"/>
  <c r="X91" i="14"/>
  <c r="Y269" i="14"/>
  <c r="X262" i="14"/>
  <c r="Y258" i="14"/>
  <c r="Y64" i="14"/>
  <c r="S289" i="14"/>
  <c r="Q437" i="14"/>
  <c r="P22" i="14"/>
  <c r="Q483" i="14"/>
  <c r="Q481" i="14"/>
  <c r="P214" i="14"/>
  <c r="P103" i="14"/>
  <c r="Q121" i="14"/>
  <c r="P268" i="14"/>
  <c r="P112" i="14"/>
  <c r="X232" i="14"/>
  <c r="X164" i="14"/>
  <c r="X365" i="14"/>
  <c r="X97" i="14"/>
  <c r="X473" i="14"/>
  <c r="Y58" i="14"/>
  <c r="X303" i="14"/>
  <c r="Y170" i="14"/>
  <c r="X112" i="14"/>
  <c r="Y461" i="14"/>
  <c r="P488" i="14"/>
  <c r="Y369" i="14"/>
  <c r="X287" i="14"/>
  <c r="X270" i="14"/>
  <c r="X312" i="14"/>
  <c r="P80" i="14"/>
  <c r="P164" i="14"/>
  <c r="P195" i="14"/>
  <c r="Y243" i="14"/>
  <c r="X92" i="14"/>
  <c r="P495" i="14"/>
  <c r="Q422" i="14"/>
  <c r="Q306" i="14"/>
  <c r="P35" i="14"/>
  <c r="Q293" i="14"/>
  <c r="Q77" i="14"/>
  <c r="Q236" i="14"/>
  <c r="P265" i="14"/>
  <c r="Y486" i="14"/>
  <c r="X497" i="14"/>
  <c r="X173" i="14"/>
  <c r="Y291" i="14"/>
  <c r="Y44" i="14"/>
  <c r="X224" i="14"/>
  <c r="X493" i="14"/>
  <c r="X456" i="14"/>
  <c r="Y68" i="14"/>
  <c r="Y24" i="14"/>
  <c r="X38" i="14"/>
  <c r="P159" i="14"/>
  <c r="Y37" i="14"/>
  <c r="Y373" i="14"/>
  <c r="Y315" i="14"/>
  <c r="Y377" i="14"/>
  <c r="Y300" i="14"/>
  <c r="X439" i="14"/>
  <c r="X240" i="14"/>
  <c r="X394" i="14"/>
  <c r="Y317" i="14"/>
  <c r="X451" i="14"/>
  <c r="X385" i="14"/>
  <c r="Y244" i="14"/>
  <c r="X511" i="14"/>
  <c r="X374" i="14"/>
  <c r="X18" i="14"/>
  <c r="Y210" i="14"/>
  <c r="Y149" i="14"/>
  <c r="X261" i="14"/>
  <c r="X54" i="14"/>
  <c r="Y159" i="14"/>
  <c r="X139" i="14"/>
  <c r="X331" i="14"/>
  <c r="Y73" i="14"/>
  <c r="X329" i="14"/>
  <c r="X124" i="14"/>
  <c r="Y380" i="14"/>
  <c r="X455" i="14"/>
  <c r="Y318" i="14"/>
  <c r="Y510" i="14"/>
  <c r="Y384" i="14"/>
  <c r="X26" i="14"/>
  <c r="Y218" i="14"/>
  <c r="Y410" i="14"/>
  <c r="Y107" i="14"/>
  <c r="Y133" i="14"/>
  <c r="Y509" i="14"/>
  <c r="X443" i="14"/>
  <c r="Y505" i="14"/>
  <c r="X428" i="14"/>
  <c r="X88" i="14"/>
  <c r="X368" i="14"/>
  <c r="X202" i="14"/>
  <c r="Y141" i="14"/>
  <c r="X445" i="14"/>
  <c r="X151" i="14"/>
  <c r="X195" i="14"/>
  <c r="Y129" i="14"/>
  <c r="X513" i="14"/>
  <c r="X118" i="14"/>
  <c r="Y32" i="14"/>
  <c r="X248" i="14"/>
  <c r="X440" i="14"/>
  <c r="Y82" i="14"/>
  <c r="X466" i="14"/>
  <c r="Y59" i="14"/>
  <c r="Y325" i="14"/>
  <c r="Y46" i="14"/>
  <c r="Y207" i="14"/>
  <c r="Y395" i="14"/>
  <c r="Y137" i="14"/>
  <c r="X393" i="14"/>
  <c r="Y188" i="14"/>
  <c r="Y444" i="14"/>
  <c r="X126" i="14"/>
  <c r="Y40" i="14"/>
  <c r="Y448" i="14"/>
  <c r="Y90" i="14"/>
  <c r="Y282" i="14"/>
  <c r="X181" i="14"/>
  <c r="X14" i="14"/>
  <c r="Y379" i="14"/>
  <c r="X313" i="14"/>
  <c r="X364" i="14"/>
  <c r="Y503" i="14"/>
  <c r="Y494" i="14"/>
  <c r="X138" i="14"/>
  <c r="Y77" i="14"/>
  <c r="Y87" i="14"/>
  <c r="Y387" i="14"/>
  <c r="X193" i="14"/>
  <c r="Y180" i="14"/>
  <c r="X447" i="14"/>
  <c r="Y402" i="14"/>
  <c r="X67" i="14"/>
  <c r="X333" i="14"/>
  <c r="Y102" i="14"/>
  <c r="X279" i="14"/>
  <c r="X275" i="14"/>
  <c r="Y36" i="14"/>
  <c r="Y209" i="14"/>
  <c r="X465" i="14"/>
  <c r="X132" i="14"/>
  <c r="Y324" i="14"/>
  <c r="X62" i="14"/>
  <c r="X399" i="14"/>
  <c r="Y176" i="14"/>
  <c r="Y454" i="14"/>
  <c r="X328" i="14"/>
  <c r="X34" i="14"/>
  <c r="Y290" i="14"/>
  <c r="Y482" i="14"/>
  <c r="X25" i="14"/>
  <c r="Y367" i="14"/>
  <c r="Y142" i="14"/>
  <c r="Y270" i="14"/>
  <c r="X490" i="14"/>
  <c r="Y174" i="14"/>
  <c r="Y355" i="14"/>
  <c r="Y289" i="14"/>
  <c r="X212" i="14"/>
  <c r="X230" i="14"/>
  <c r="X406" i="14"/>
  <c r="X50" i="14"/>
  <c r="X370" i="14"/>
  <c r="Y27" i="14"/>
  <c r="X293" i="14"/>
  <c r="X469" i="14"/>
  <c r="Y239" i="14"/>
  <c r="Y299" i="14"/>
  <c r="Y43" i="14"/>
  <c r="Y79" i="14"/>
  <c r="Y121" i="14"/>
  <c r="Y172" i="14"/>
  <c r="X190" i="14"/>
  <c r="Y430" i="14"/>
  <c r="X330" i="14"/>
  <c r="X189" i="14"/>
  <c r="Y323" i="14"/>
  <c r="X257" i="14"/>
  <c r="Y116" i="14"/>
  <c r="Y262" i="14"/>
  <c r="Y160" i="14"/>
  <c r="X504" i="14"/>
  <c r="Y146" i="14"/>
  <c r="Y85" i="14"/>
  <c r="Y197" i="14"/>
  <c r="X453" i="14"/>
  <c r="Y95" i="14"/>
  <c r="Y271" i="14"/>
  <c r="Y267" i="14"/>
  <c r="Y28" i="14"/>
  <c r="Y265" i="14"/>
  <c r="X60" i="14"/>
  <c r="Y252" i="14"/>
  <c r="X508" i="14"/>
  <c r="Y391" i="14"/>
  <c r="X104" i="14"/>
  <c r="Y320" i="14"/>
  <c r="X512" i="14"/>
  <c r="Y154" i="14"/>
  <c r="Y346" i="14"/>
  <c r="X69" i="14"/>
  <c r="Y437" i="14"/>
  <c r="X15" i="14"/>
  <c r="X187" i="14"/>
  <c r="X57" i="14"/>
  <c r="Y108" i="14"/>
  <c r="Y110" i="14"/>
  <c r="X24" i="14"/>
  <c r="X304" i="14"/>
  <c r="X266" i="14"/>
  <c r="Y253" i="14"/>
  <c r="X263" i="14"/>
  <c r="X321" i="14"/>
  <c r="Y308" i="14"/>
  <c r="X96" i="14"/>
  <c r="Y29" i="14"/>
  <c r="Y131" i="14"/>
  <c r="Y397" i="14"/>
  <c r="X103" i="14"/>
  <c r="X147" i="14"/>
  <c r="X403" i="14"/>
  <c r="X81" i="14"/>
  <c r="Y337" i="14"/>
  <c r="X359" i="14"/>
  <c r="Y463" i="14"/>
  <c r="X326" i="14"/>
  <c r="Y200" i="14"/>
  <c r="X392" i="14"/>
  <c r="Y162" i="14"/>
  <c r="Y354" i="14"/>
  <c r="X219" i="14"/>
  <c r="Y153" i="14"/>
  <c r="X140" i="14"/>
  <c r="X407" i="14"/>
  <c r="X398" i="14"/>
  <c r="Y42" i="14"/>
  <c r="X19" i="14"/>
  <c r="Y231" i="14"/>
  <c r="X33" i="14"/>
  <c r="Y375" i="14"/>
  <c r="Y468" i="14"/>
  <c r="Y128" i="14"/>
  <c r="Y344" i="14"/>
  <c r="Y242" i="14"/>
  <c r="Y53" i="14"/>
  <c r="X165" i="14"/>
  <c r="Y421" i="14"/>
  <c r="Y127" i="14"/>
  <c r="X171" i="14"/>
  <c r="Y427" i="14"/>
  <c r="X245" i="14"/>
  <c r="Y255" i="14"/>
  <c r="Y249" i="14"/>
  <c r="X430" i="14"/>
  <c r="Y74" i="14"/>
  <c r="Y189" i="14"/>
  <c r="X23" i="14"/>
  <c r="Y327" i="14"/>
  <c r="X116" i="14"/>
  <c r="Y500" i="14"/>
  <c r="X160" i="14"/>
  <c r="Y502" i="14"/>
  <c r="Y376" i="14"/>
  <c r="X146" i="14"/>
  <c r="Y338" i="14"/>
  <c r="X85" i="14"/>
  <c r="X197" i="14"/>
  <c r="Y453" i="14"/>
  <c r="X95" i="14"/>
  <c r="X335" i="14"/>
  <c r="X267" i="14"/>
  <c r="X28" i="14"/>
  <c r="X265" i="14"/>
  <c r="Y60" i="14"/>
  <c r="X316" i="14"/>
  <c r="Y38" i="14"/>
  <c r="X391" i="14"/>
  <c r="Y168" i="14"/>
  <c r="Y446" i="14"/>
  <c r="X320" i="14"/>
  <c r="X154" i="14"/>
  <c r="X346" i="14"/>
  <c r="Y69" i="14"/>
  <c r="X437" i="14"/>
  <c r="Y143" i="14"/>
  <c r="Y187" i="14"/>
  <c r="Y57" i="14"/>
  <c r="X108" i="14"/>
  <c r="X110" i="14"/>
  <c r="Y152" i="14"/>
  <c r="Y432" i="14"/>
  <c r="X253" i="14"/>
  <c r="Y263" i="14"/>
  <c r="X65" i="14"/>
  <c r="X308" i="14"/>
  <c r="X198" i="14"/>
  <c r="X93" i="14"/>
  <c r="Y205" i="14"/>
  <c r="X397" i="14"/>
  <c r="Y103" i="14"/>
  <c r="Y147" i="14"/>
  <c r="Y403" i="14"/>
  <c r="Y81" i="14"/>
  <c r="X337" i="14"/>
  <c r="X260" i="14"/>
  <c r="Y452" i="14"/>
  <c r="Y214" i="14"/>
  <c r="Y48" i="14"/>
  <c r="X200" i="14"/>
  <c r="X162" i="14"/>
  <c r="X354" i="14"/>
  <c r="Y347" i="14"/>
  <c r="X281" i="14"/>
  <c r="X268" i="14"/>
  <c r="Y56" i="14"/>
  <c r="Y208" i="14"/>
  <c r="X42" i="14"/>
  <c r="Y19" i="14"/>
  <c r="X231" i="14"/>
  <c r="Y33" i="14"/>
  <c r="X375" i="14"/>
  <c r="X468" i="14"/>
  <c r="X128" i="14"/>
  <c r="X344" i="14"/>
  <c r="X242" i="14"/>
  <c r="X53" i="14"/>
  <c r="Y165" i="14"/>
  <c r="X421" i="14"/>
  <c r="X127" i="14"/>
  <c r="Y171" i="14"/>
  <c r="X427" i="14"/>
  <c r="Y169" i="14"/>
  <c r="X425" i="14"/>
  <c r="X156" i="14"/>
  <c r="X412" i="14"/>
  <c r="X238" i="14"/>
  <c r="X136" i="14"/>
  <c r="X478" i="14"/>
  <c r="X416" i="14"/>
  <c r="X186" i="14"/>
  <c r="X442" i="14"/>
  <c r="Y213" i="14"/>
  <c r="X405" i="14"/>
  <c r="Y111" i="14"/>
  <c r="X155" i="14"/>
  <c r="X89" i="14"/>
  <c r="Y76" i="14"/>
  <c r="Y70" i="14"/>
  <c r="X334" i="14"/>
  <c r="Y106" i="14"/>
  <c r="Y426" i="14"/>
  <c r="Y349" i="14"/>
  <c r="X167" i="14"/>
  <c r="X419" i="14"/>
  <c r="X353" i="14"/>
  <c r="Y404" i="14"/>
  <c r="Y192" i="14"/>
  <c r="Y472" i="14"/>
  <c r="X125" i="14"/>
  <c r="Y237" i="14"/>
  <c r="Y501" i="14"/>
  <c r="X247" i="14"/>
  <c r="X307" i="14"/>
  <c r="X49" i="14"/>
  <c r="X305" i="14"/>
  <c r="Y100" i="14"/>
  <c r="X356" i="14"/>
  <c r="Y182" i="14"/>
  <c r="Y16" i="14"/>
  <c r="Y358" i="14"/>
  <c r="Y296" i="14"/>
  <c r="Y66" i="14"/>
  <c r="Y322" i="14"/>
  <c r="X37" i="14"/>
  <c r="X315" i="14"/>
  <c r="X300" i="14"/>
  <c r="X302" i="14"/>
  <c r="Y202" i="14"/>
  <c r="X317" i="14"/>
  <c r="X199" i="14"/>
  <c r="Y513" i="14"/>
  <c r="X500" i="14"/>
  <c r="X32" i="14"/>
  <c r="X502" i="14"/>
  <c r="Y440" i="14"/>
  <c r="Y466" i="14"/>
  <c r="X325" i="14"/>
  <c r="X207" i="14"/>
  <c r="Y331" i="14"/>
  <c r="Y329" i="14"/>
  <c r="Y316" i="14"/>
  <c r="X206" i="14"/>
  <c r="Y382" i="14"/>
  <c r="Y474" i="14"/>
  <c r="Y14" i="14"/>
  <c r="X319" i="14"/>
  <c r="Y313" i="14"/>
  <c r="X494" i="14"/>
  <c r="Y458" i="14"/>
  <c r="X87" i="14"/>
  <c r="Y65" i="14"/>
  <c r="X22" i="14"/>
  <c r="Y310" i="14"/>
  <c r="Y67" i="14"/>
  <c r="X461" i="14"/>
  <c r="Y343" i="14"/>
  <c r="X36" i="14"/>
  <c r="Y401" i="14"/>
  <c r="Y132" i="14"/>
  <c r="X388" i="14"/>
  <c r="X214" i="14"/>
  <c r="X176" i="14"/>
  <c r="Y264" i="14"/>
  <c r="Y34" i="14"/>
  <c r="Y25" i="14"/>
  <c r="X396" i="14"/>
  <c r="Y398" i="14"/>
  <c r="X170" i="14"/>
  <c r="Y119" i="14"/>
  <c r="X289" i="14"/>
  <c r="X78" i="14"/>
  <c r="Y216" i="14"/>
  <c r="X306" i="14"/>
  <c r="Y91" i="14"/>
  <c r="Y469" i="14"/>
  <c r="X235" i="14"/>
  <c r="Y41" i="14"/>
  <c r="Y361" i="14"/>
  <c r="Y92" i="14"/>
  <c r="Y412" i="14"/>
  <c r="Y423" i="14"/>
  <c r="X286" i="14"/>
  <c r="Y288" i="14"/>
  <c r="X58" i="14"/>
  <c r="Y378" i="14"/>
  <c r="X75" i="14"/>
  <c r="X111" i="14"/>
  <c r="X283" i="14"/>
  <c r="X217" i="14"/>
  <c r="X332" i="14"/>
  <c r="Y471" i="14"/>
  <c r="Y400" i="14"/>
  <c r="X362" i="14"/>
  <c r="X349" i="14"/>
  <c r="X295" i="14"/>
  <c r="X52" i="14"/>
  <c r="Y148" i="14"/>
  <c r="Y415" i="14"/>
  <c r="Y280" i="14"/>
  <c r="Y61" i="14"/>
  <c r="X237" i="14"/>
  <c r="X71" i="14"/>
  <c r="X311" i="14"/>
  <c r="X435" i="14"/>
  <c r="Y177" i="14"/>
  <c r="Y497" i="14"/>
  <c r="Y292" i="14"/>
  <c r="X182" i="14"/>
  <c r="Y80" i="14"/>
  <c r="X422" i="14"/>
  <c r="Y424" i="14"/>
  <c r="X194" i="14"/>
  <c r="Y514" i="14"/>
  <c r="P67" i="14"/>
  <c r="P461" i="14"/>
  <c r="P512" i="14"/>
  <c r="P368" i="14"/>
  <c r="P188" i="14"/>
  <c r="P62" i="14"/>
  <c r="P372" i="14"/>
  <c r="P284" i="14"/>
  <c r="P113" i="14"/>
  <c r="P422" i="14"/>
  <c r="P360" i="14"/>
  <c r="X133" i="14"/>
  <c r="Y443" i="14"/>
  <c r="Y428" i="14"/>
  <c r="Y240" i="14"/>
  <c r="Y445" i="14"/>
  <c r="Y199" i="14"/>
  <c r="Y451" i="14"/>
  <c r="X210" i="14"/>
  <c r="X21" i="14"/>
  <c r="Y389" i="14"/>
  <c r="X395" i="14"/>
  <c r="Y393" i="14"/>
  <c r="X380" i="14"/>
  <c r="Y455" i="14"/>
  <c r="X382" i="14"/>
  <c r="X384" i="14"/>
  <c r="X474" i="14"/>
  <c r="P14" i="14"/>
  <c r="Y251" i="14"/>
  <c r="Y441" i="14"/>
  <c r="Y254" i="14"/>
  <c r="Y304" i="14"/>
  <c r="X458" i="14"/>
  <c r="X180" i="14"/>
  <c r="X310" i="14"/>
  <c r="X131" i="14"/>
  <c r="X102" i="14"/>
  <c r="Y211" i="14"/>
  <c r="X17" i="14"/>
  <c r="X401" i="14"/>
  <c r="X196" i="14"/>
  <c r="Y326" i="14"/>
  <c r="X264" i="14"/>
  <c r="Y98" i="14"/>
  <c r="Y418" i="14"/>
  <c r="X153" i="14"/>
  <c r="Y396" i="14"/>
  <c r="X208" i="14"/>
  <c r="Y490" i="14"/>
  <c r="Y227" i="14"/>
  <c r="Y417" i="14"/>
  <c r="Y78" i="14"/>
  <c r="X216" i="14"/>
  <c r="Y370" i="14"/>
  <c r="Y229" i="14"/>
  <c r="Y63" i="14"/>
  <c r="Y235" i="14"/>
  <c r="X105" i="14"/>
  <c r="X361" i="14"/>
  <c r="Y156" i="14"/>
  <c r="X476" i="14"/>
  <c r="X423" i="14"/>
  <c r="Y350" i="14"/>
  <c r="X288" i="14"/>
  <c r="Y122" i="14"/>
  <c r="X378" i="14"/>
  <c r="Y75" i="14"/>
  <c r="Y405" i="14"/>
  <c r="X223" i="14"/>
  <c r="Y283" i="14"/>
  <c r="X345" i="14"/>
  <c r="Y332" i="14"/>
  <c r="Y120" i="14"/>
  <c r="X400" i="14"/>
  <c r="X426" i="14"/>
  <c r="X43" i="14"/>
  <c r="X121" i="14"/>
  <c r="Y368" i="14"/>
  <c r="Y330" i="14"/>
  <c r="Y30" i="14"/>
  <c r="X129" i="14"/>
  <c r="Y118" i="14"/>
  <c r="Y248" i="14"/>
  <c r="Y504" i="14"/>
  <c r="Y21" i="14"/>
  <c r="X389" i="14"/>
  <c r="X271" i="14"/>
  <c r="Y459" i="14"/>
  <c r="Y457" i="14"/>
  <c r="X444" i="14"/>
  <c r="X448" i="14"/>
  <c r="X218" i="14"/>
  <c r="X107" i="14"/>
  <c r="Y15" i="14"/>
  <c r="X251" i="14"/>
  <c r="X441" i="14"/>
  <c r="X254" i="14"/>
  <c r="X432" i="14"/>
  <c r="X77" i="14"/>
  <c r="X259" i="14"/>
  <c r="Y193" i="14"/>
  <c r="Y198" i="14"/>
  <c r="X205" i="14"/>
  <c r="X39" i="14"/>
  <c r="X211" i="14"/>
  <c r="Y17" i="14"/>
  <c r="Y465" i="14"/>
  <c r="Y196" i="14"/>
  <c r="X452" i="14"/>
  <c r="Y399" i="14"/>
  <c r="Y328" i="14"/>
  <c r="X98" i="14"/>
  <c r="X418" i="14"/>
  <c r="Y281" i="14"/>
  <c r="X142" i="14"/>
  <c r="Y336" i="14"/>
  <c r="Y109" i="14"/>
  <c r="X227" i="14"/>
  <c r="X417" i="14"/>
  <c r="Y230" i="14"/>
  <c r="Y408" i="14"/>
  <c r="Y434" i="14"/>
  <c r="X229" i="14"/>
  <c r="X63" i="14"/>
  <c r="X299" i="14"/>
  <c r="Y105" i="14"/>
  <c r="Y425" i="14"/>
  <c r="X220" i="14"/>
  <c r="Y476" i="14"/>
  <c r="Y487" i="14"/>
  <c r="X350" i="14"/>
  <c r="Y352" i="14"/>
  <c r="X122" i="14"/>
  <c r="Y442" i="14"/>
  <c r="X213" i="14"/>
  <c r="X477" i="14"/>
  <c r="Y223" i="14"/>
  <c r="X411" i="14"/>
  <c r="Y345" i="14"/>
  <c r="Y460" i="14"/>
  <c r="X120" i="14"/>
  <c r="X106" i="14"/>
  <c r="Y45" i="14"/>
  <c r="X413" i="14"/>
  <c r="X163" i="14"/>
  <c r="Y97" i="14"/>
  <c r="Y276" i="14"/>
  <c r="X64" i="14"/>
  <c r="X472" i="14"/>
  <c r="X35" i="14"/>
  <c r="Y301" i="14"/>
  <c r="X135" i="14"/>
  <c r="Y179" i="14"/>
  <c r="Y499" i="14"/>
  <c r="X241" i="14"/>
  <c r="X100" i="14"/>
  <c r="X420" i="14"/>
  <c r="Y246" i="14"/>
  <c r="Y144" i="14"/>
  <c r="X486" i="14"/>
  <c r="Y488" i="14"/>
  <c r="X258" i="14"/>
  <c r="P176" i="14"/>
  <c r="P310" i="14"/>
  <c r="P479" i="14"/>
  <c r="P486" i="14"/>
  <c r="P424" i="14"/>
  <c r="Y245" i="14"/>
  <c r="X249" i="14"/>
  <c r="Y190" i="14"/>
  <c r="Y496" i="14"/>
  <c r="X30" i="14"/>
  <c r="X327" i="14"/>
  <c r="X244" i="14"/>
  <c r="Y374" i="14"/>
  <c r="Y312" i="14"/>
  <c r="Y274" i="14"/>
  <c r="X149" i="14"/>
  <c r="Y54" i="14"/>
  <c r="Y335" i="14"/>
  <c r="X459" i="14"/>
  <c r="X457" i="14"/>
  <c r="Y508" i="14"/>
  <c r="X40" i="14"/>
  <c r="X446" i="14"/>
  <c r="Y512" i="14"/>
  <c r="X282" i="14"/>
  <c r="Y181" i="14"/>
  <c r="X143" i="14"/>
  <c r="X379" i="14"/>
  <c r="X236" i="14"/>
  <c r="X503" i="14"/>
  <c r="X51" i="14"/>
  <c r="Y259" i="14"/>
  <c r="X402" i="14"/>
  <c r="X269" i="14"/>
  <c r="Y39" i="14"/>
  <c r="Y275" i="14"/>
  <c r="X145" i="14"/>
  <c r="Y390" i="14"/>
  <c r="X482" i="14"/>
  <c r="Y409" i="14"/>
  <c r="Y407" i="14"/>
  <c r="X336" i="14"/>
  <c r="X109" i="14"/>
  <c r="X355" i="14"/>
  <c r="Y84" i="14"/>
  <c r="Y479" i="14"/>
  <c r="X408" i="14"/>
  <c r="X434" i="14"/>
  <c r="Y293" i="14"/>
  <c r="X175" i="14"/>
  <c r="X363" i="14"/>
  <c r="X169" i="14"/>
  <c r="Y489" i="14"/>
  <c r="Y220" i="14"/>
  <c r="Y86" i="14"/>
  <c r="X487" i="14"/>
  <c r="Y414" i="14"/>
  <c r="X352" i="14"/>
  <c r="Y186" i="14"/>
  <c r="Y506" i="14"/>
  <c r="Y477" i="14"/>
  <c r="Y287" i="14"/>
  <c r="Y411" i="14"/>
  <c r="Y473" i="14"/>
  <c r="X460" i="14"/>
  <c r="Y334" i="14"/>
  <c r="Y234" i="14"/>
  <c r="X45" i="14"/>
  <c r="Y485" i="14"/>
  <c r="Y163" i="14"/>
  <c r="X225" i="14"/>
  <c r="X276" i="14"/>
  <c r="X192" i="14"/>
  <c r="Y114" i="14"/>
  <c r="Y35" i="14"/>
  <c r="Y365" i="14"/>
  <c r="Y135" i="14"/>
  <c r="X243" i="14"/>
  <c r="X499" i="14"/>
  <c r="Y305" i="14"/>
  <c r="X509" i="14"/>
  <c r="X505" i="14"/>
  <c r="Y439" i="14"/>
  <c r="X141" i="14"/>
  <c r="Y23" i="14"/>
  <c r="Y195" i="14"/>
  <c r="Y372" i="14"/>
  <c r="Y438" i="14"/>
  <c r="X123" i="14"/>
  <c r="X31" i="14"/>
  <c r="X137" i="14"/>
  <c r="X188" i="14"/>
  <c r="X168" i="14"/>
  <c r="Y26" i="14"/>
  <c r="Y309" i="14"/>
  <c r="X191" i="14"/>
  <c r="X507" i="14"/>
  <c r="Y364" i="14"/>
  <c r="X152" i="14"/>
  <c r="X381" i="14"/>
  <c r="Y20" i="14"/>
  <c r="X436" i="14"/>
  <c r="Y93" i="14"/>
  <c r="Y333" i="14"/>
  <c r="X215" i="14"/>
  <c r="X339" i="14"/>
  <c r="X209" i="14"/>
  <c r="Y134" i="14"/>
  <c r="X48" i="14"/>
  <c r="X226" i="14"/>
  <c r="X347" i="14"/>
  <c r="X367" i="14"/>
  <c r="Y184" i="14"/>
  <c r="Y464" i="14"/>
  <c r="Y285" i="14"/>
  <c r="X483" i="14"/>
  <c r="Y212" i="14"/>
  <c r="Y278" i="14"/>
  <c r="Y178" i="14"/>
  <c r="Y117" i="14"/>
  <c r="Y357" i="14"/>
  <c r="X239" i="14"/>
  <c r="Y491" i="14"/>
  <c r="X233" i="14"/>
  <c r="Y383" i="14"/>
  <c r="Y284" i="14"/>
  <c r="X166" i="14"/>
  <c r="X72" i="14"/>
  <c r="Y478" i="14"/>
  <c r="Y480" i="14"/>
  <c r="X250" i="14"/>
  <c r="X277" i="14"/>
  <c r="X150" i="14"/>
  <c r="Y351" i="14"/>
  <c r="X44" i="14"/>
  <c r="X76" i="14"/>
  <c r="Y222" i="14"/>
  <c r="X462" i="14"/>
  <c r="Y298" i="14"/>
  <c r="Y83" i="14"/>
  <c r="X55" i="14"/>
  <c r="X291" i="14"/>
  <c r="Y353" i="14"/>
  <c r="Y158" i="14"/>
  <c r="Y342" i="14"/>
  <c r="Y498" i="14"/>
  <c r="Y99" i="14"/>
  <c r="Y429" i="14"/>
  <c r="X183" i="14"/>
  <c r="Y307" i="14"/>
  <c r="X113" i="14"/>
  <c r="X369" i="14"/>
  <c r="X228" i="14"/>
  <c r="X484" i="14"/>
  <c r="X495" i="14"/>
  <c r="X294" i="14"/>
  <c r="X296" i="14"/>
  <c r="Y130" i="14"/>
  <c r="X386" i="14"/>
  <c r="P157" i="14"/>
  <c r="P333" i="14"/>
  <c r="P439" i="14"/>
  <c r="P44" i="14"/>
  <c r="P321" i="14"/>
  <c r="P468" i="14"/>
  <c r="P216" i="14"/>
  <c r="P369" i="14"/>
  <c r="P356" i="14"/>
  <c r="P431" i="14"/>
  <c r="X255" i="14"/>
  <c r="Y302" i="14"/>
  <c r="Y115" i="14"/>
  <c r="Y151" i="14"/>
  <c r="X323" i="14"/>
  <c r="Y261" i="14"/>
  <c r="X159" i="14"/>
  <c r="X79" i="14"/>
  <c r="X172" i="14"/>
  <c r="Y88" i="14"/>
  <c r="X74" i="14"/>
  <c r="X115" i="14"/>
  <c r="Y385" i="14"/>
  <c r="X372" i="14"/>
  <c r="Y511" i="14"/>
  <c r="X438" i="14"/>
  <c r="X376" i="14"/>
  <c r="X82" i="14"/>
  <c r="X338" i="14"/>
  <c r="Y123" i="14"/>
  <c r="Y31" i="14"/>
  <c r="Y203" i="14"/>
  <c r="Y201" i="14"/>
  <c r="Y126" i="14"/>
  <c r="X318" i="14"/>
  <c r="Y256" i="14"/>
  <c r="X410" i="14"/>
  <c r="X185" i="14"/>
  <c r="X492" i="14"/>
  <c r="X366" i="14"/>
  <c r="Y266" i="14"/>
  <c r="Y381" i="14"/>
  <c r="X20" i="14"/>
  <c r="Y449" i="14"/>
  <c r="Y96" i="14"/>
  <c r="X157" i="14"/>
  <c r="Y279" i="14"/>
  <c r="X467" i="14"/>
  <c r="Y273" i="14"/>
  <c r="X68" i="14"/>
  <c r="X324" i="14"/>
  <c r="X134" i="14"/>
  <c r="Y112" i="14"/>
  <c r="X454" i="14"/>
  <c r="Y456" i="14"/>
  <c r="X290" i="14"/>
  <c r="Y475" i="14"/>
  <c r="Y140" i="14"/>
  <c r="X184" i="14"/>
  <c r="X464" i="14"/>
  <c r="X174" i="14"/>
  <c r="X161" i="14"/>
  <c r="Y340" i="14"/>
  <c r="X278" i="14"/>
  <c r="X178" i="14"/>
  <c r="X27" i="14"/>
  <c r="Y493" i="14"/>
  <c r="Y303" i="14"/>
  <c r="X491" i="14"/>
  <c r="Y297" i="14"/>
  <c r="X383" i="14"/>
  <c r="X348" i="14"/>
  <c r="Y166" i="14"/>
  <c r="Y136" i="14"/>
  <c r="Y224" i="14"/>
  <c r="X480" i="14"/>
  <c r="Y314" i="14"/>
  <c r="Y101" i="14"/>
  <c r="Y341" i="14"/>
  <c r="Y47" i="14"/>
  <c r="X351" i="14"/>
  <c r="Y89" i="14"/>
  <c r="X204" i="14"/>
  <c r="X222" i="14"/>
  <c r="Y272" i="14"/>
  <c r="X298" i="14"/>
  <c r="Y221" i="14"/>
  <c r="Y55" i="14"/>
  <c r="Y419" i="14"/>
  <c r="X481" i="14"/>
  <c r="X158" i="14"/>
  <c r="Y470" i="14"/>
  <c r="X498" i="14"/>
  <c r="Y173" i="14"/>
  <c r="X429" i="14"/>
  <c r="Y247" i="14"/>
  <c r="X371" i="14"/>
  <c r="Y113" i="14"/>
  <c r="Y433" i="14"/>
  <c r="Y228" i="14"/>
  <c r="Y94" i="14"/>
  <c r="Y495" i="14"/>
  <c r="X358" i="14"/>
  <c r="Y360" i="14"/>
  <c r="X130" i="14"/>
  <c r="Y450" i="14"/>
  <c r="P397" i="14"/>
  <c r="P108" i="14"/>
  <c r="P252" i="14"/>
  <c r="P464" i="14"/>
  <c r="P467" i="14"/>
  <c r="P56" i="14"/>
  <c r="P151" i="14"/>
  <c r="P385" i="14"/>
  <c r="P373" i="14"/>
  <c r="P179" i="14"/>
  <c r="P358" i="14"/>
  <c r="P296" i="14"/>
  <c r="P404" i="14"/>
  <c r="P419" i="14"/>
  <c r="P248" i="14"/>
  <c r="P219" i="14"/>
  <c r="P249" i="14"/>
  <c r="X488" i="14"/>
  <c r="X144" i="14"/>
  <c r="Y420" i="14"/>
  <c r="Y241" i="14"/>
  <c r="Y183" i="14"/>
  <c r="X61" i="14"/>
  <c r="X148" i="14"/>
  <c r="X485" i="14"/>
  <c r="X471" i="14"/>
  <c r="X47" i="14"/>
  <c r="X506" i="14"/>
  <c r="Y72" i="14"/>
  <c r="Y233" i="14"/>
  <c r="X117" i="14"/>
  <c r="Y483" i="14"/>
  <c r="X409" i="14"/>
  <c r="X463" i="14"/>
  <c r="Y145" i="14"/>
  <c r="Y157" i="14"/>
  <c r="Y22" i="14"/>
  <c r="Y321" i="14"/>
  <c r="Y236" i="14"/>
  <c r="X309" i="14"/>
  <c r="X73" i="14"/>
  <c r="P382" i="14"/>
  <c r="X514" i="14"/>
  <c r="X424" i="14"/>
  <c r="X80" i="14"/>
  <c r="Y356" i="14"/>
  <c r="X177" i="14"/>
  <c r="Y71" i="14"/>
  <c r="X114" i="14"/>
  <c r="Y481" i="14"/>
  <c r="Y413" i="14"/>
  <c r="X70" i="14"/>
  <c r="Y150" i="14"/>
  <c r="X314" i="14"/>
  <c r="Y238" i="14"/>
  <c r="X41" i="14"/>
  <c r="Y306" i="14"/>
  <c r="X119" i="14"/>
  <c r="X475" i="14"/>
  <c r="Y392" i="14"/>
  <c r="Y260" i="14"/>
  <c r="Y467" i="14"/>
  <c r="X29" i="14"/>
  <c r="Y185" i="14"/>
  <c r="Y206" i="14"/>
  <c r="X203" i="14"/>
  <c r="X274" i="14"/>
  <c r="X496" i="14"/>
  <c r="P409" i="14"/>
  <c r="X322" i="14"/>
  <c r="Y232" i="14"/>
  <c r="X431" i="14"/>
  <c r="Y164" i="14"/>
  <c r="Y371" i="14"/>
  <c r="X301" i="14"/>
  <c r="X342" i="14"/>
  <c r="Y52" i="14"/>
  <c r="Y362" i="14"/>
  <c r="Y217" i="14"/>
  <c r="Y277" i="14"/>
  <c r="Y416" i="14"/>
  <c r="X284" i="14"/>
  <c r="Y175" i="14"/>
  <c r="X479" i="14"/>
  <c r="Y62" i="14"/>
  <c r="Y215" i="14"/>
  <c r="X387" i="14"/>
  <c r="Y366" i="14"/>
  <c r="X510" i="14"/>
  <c r="X252" i="14"/>
  <c r="Y257" i="14"/>
  <c r="Y394" i="14"/>
  <c r="P254" i="14"/>
  <c r="Y194" i="14"/>
  <c r="Y422" i="14"/>
  <c r="X94" i="14"/>
  <c r="X433" i="14"/>
  <c r="X179" i="14"/>
  <c r="X99" i="14"/>
  <c r="X415" i="14"/>
  <c r="Y295" i="14"/>
  <c r="X272" i="14"/>
  <c r="Y155" i="14"/>
  <c r="X101" i="14"/>
  <c r="X414" i="14"/>
  <c r="X489" i="14"/>
  <c r="X357" i="14"/>
  <c r="X84" i="14"/>
  <c r="X56" i="14"/>
  <c r="X449" i="14"/>
  <c r="X90" i="14"/>
  <c r="Y124" i="14"/>
  <c r="X59" i="14"/>
  <c r="Y18" i="14"/>
  <c r="X373" i="14"/>
  <c r="Q140" i="14"/>
  <c r="Q270" i="14"/>
  <c r="Q55" i="14"/>
  <c r="Q414" i="14"/>
  <c r="Q344" i="14"/>
  <c r="Q168" i="14"/>
  <c r="Q138" i="14"/>
  <c r="Q244" i="14"/>
  <c r="R106" i="14"/>
  <c r="R310" i="14"/>
  <c r="Q450" i="14"/>
  <c r="Q508" i="14"/>
  <c r="Q190" i="14"/>
  <c r="Q130" i="14"/>
  <c r="Q439" i="14"/>
  <c r="R383" i="14"/>
  <c r="Q502" i="14"/>
  <c r="Q261" i="14"/>
  <c r="Q318" i="14"/>
  <c r="Q106" i="14"/>
  <c r="Q394" i="14"/>
  <c r="Q70" i="14"/>
  <c r="Q471" i="14"/>
  <c r="Q275" i="14"/>
  <c r="Q193" i="14"/>
  <c r="Q81" i="14"/>
  <c r="Q497" i="14"/>
  <c r="Q219" i="14"/>
  <c r="Q83" i="14"/>
  <c r="Q159" i="14"/>
  <c r="Q17" i="14"/>
  <c r="Q164" i="14"/>
  <c r="Q493" i="14"/>
  <c r="Q52" i="14"/>
  <c r="P49" i="14"/>
  <c r="P311" i="14"/>
  <c r="Q205" i="14"/>
  <c r="Q85" i="14"/>
  <c r="P107" i="14"/>
  <c r="R469" i="14"/>
  <c r="Q398" i="14"/>
  <c r="Q349" i="14"/>
  <c r="P427" i="14"/>
  <c r="Q342" i="14"/>
  <c r="P127" i="14"/>
  <c r="Q311" i="14"/>
  <c r="P470" i="14"/>
  <c r="Q362" i="14"/>
  <c r="Q374" i="14"/>
  <c r="Q282" i="14"/>
  <c r="P376" i="14"/>
  <c r="P118" i="14"/>
  <c r="Q33" i="14"/>
  <c r="P323" i="14"/>
  <c r="R385" i="14"/>
  <c r="Q319" i="14"/>
  <c r="Q231" i="14"/>
  <c r="Q51" i="14"/>
  <c r="P270" i="14"/>
  <c r="Q260" i="14"/>
  <c r="Q513" i="14"/>
  <c r="Q312" i="14"/>
  <c r="P401" i="14"/>
  <c r="Q321" i="14"/>
  <c r="P104" i="14"/>
  <c r="P165" i="14"/>
  <c r="P117" i="14"/>
  <c r="P465" i="14"/>
  <c r="P39" i="14"/>
  <c r="Q288" i="14"/>
  <c r="P432" i="14"/>
  <c r="P430" i="14"/>
  <c r="P172" i="14"/>
  <c r="Q14" i="14"/>
  <c r="P381" i="14"/>
  <c r="Q181" i="14"/>
  <c r="Q99" i="14"/>
  <c r="Q382" i="14"/>
  <c r="Q294" i="14"/>
  <c r="Q475" i="14"/>
  <c r="Q285" i="14"/>
  <c r="Q499" i="14"/>
  <c r="Q160" i="14"/>
  <c r="Q503" i="14"/>
  <c r="Q271" i="14"/>
  <c r="Q142" i="14"/>
  <c r="Q494" i="14"/>
  <c r="H8" i="14"/>
  <c r="Q232" i="14"/>
  <c r="Q49" i="14"/>
  <c r="P435" i="14"/>
  <c r="Q444" i="14"/>
  <c r="P71" i="14"/>
  <c r="R408" i="14"/>
  <c r="P414" i="14"/>
  <c r="R165" i="14"/>
  <c r="P235" i="14"/>
  <c r="Q415" i="14"/>
  <c r="Q435" i="14"/>
  <c r="P128" i="14"/>
  <c r="P230" i="14"/>
  <c r="Q102" i="14"/>
  <c r="P167" i="14"/>
  <c r="R436" i="14"/>
  <c r="Q480" i="14"/>
  <c r="Q216" i="14"/>
  <c r="P257" i="14"/>
  <c r="Q314" i="14"/>
  <c r="Q133" i="14"/>
  <c r="Q466" i="14"/>
  <c r="Q389" i="14"/>
  <c r="Q358" i="14"/>
  <c r="P485" i="14"/>
  <c r="Q107" i="14"/>
  <c r="Q84" i="14"/>
  <c r="Q455" i="14"/>
  <c r="Q119" i="14"/>
  <c r="Q128" i="14"/>
  <c r="Q302" i="14"/>
  <c r="Q403" i="14"/>
  <c r="Q78" i="14"/>
  <c r="Q467" i="14"/>
  <c r="Q454" i="14"/>
  <c r="P81" i="14"/>
  <c r="Q170" i="14"/>
  <c r="Q158" i="14"/>
  <c r="Q64" i="14"/>
  <c r="P152" i="14"/>
  <c r="Q46" i="14"/>
  <c r="Q173" i="14"/>
  <c r="Q22" i="14"/>
  <c r="Q291" i="14"/>
  <c r="Q208" i="14"/>
  <c r="Q296" i="14"/>
  <c r="Q230" i="14"/>
  <c r="Q185" i="14"/>
  <c r="Q361" i="14"/>
  <c r="Q304" i="14"/>
  <c r="Q496" i="14"/>
  <c r="Q410" i="14"/>
  <c r="Q309" i="14"/>
  <c r="R351" i="14"/>
  <c r="R289" i="14"/>
  <c r="Q387" i="14"/>
  <c r="Q514" i="14"/>
  <c r="P86" i="14"/>
  <c r="Q28" i="14"/>
  <c r="Q61" i="14"/>
  <c r="P301" i="14"/>
  <c r="R384" i="14"/>
  <c r="P64" i="14"/>
  <c r="P84" i="14"/>
  <c r="R59" i="14"/>
  <c r="Q456" i="14"/>
  <c r="Q36" i="14"/>
  <c r="R466" i="14"/>
  <c r="R143" i="14"/>
  <c r="R486" i="14"/>
  <c r="P389" i="14"/>
  <c r="Q451" i="14"/>
  <c r="R438" i="14"/>
  <c r="Q402" i="14"/>
  <c r="Q322" i="14"/>
  <c r="Q20" i="14"/>
  <c r="P508" i="14"/>
  <c r="Q104" i="14"/>
  <c r="P89" i="14"/>
  <c r="Q199" i="14"/>
  <c r="Q267" i="14"/>
  <c r="Q301" i="14"/>
  <c r="P411" i="14"/>
  <c r="Q379" i="14"/>
  <c r="Q390" i="14"/>
  <c r="P279" i="14"/>
  <c r="Q217" i="14"/>
  <c r="Q30" i="14"/>
  <c r="Q333" i="14"/>
  <c r="P185" i="14"/>
  <c r="P191" i="14"/>
  <c r="Q453" i="14"/>
  <c r="Q157" i="14"/>
  <c r="R29" i="14"/>
  <c r="R245" i="14"/>
  <c r="Q447" i="14"/>
  <c r="Q195" i="14"/>
  <c r="Q233" i="14"/>
  <c r="Q179" i="14"/>
  <c r="Q115" i="14"/>
  <c r="Q286" i="14"/>
  <c r="Q436" i="14"/>
  <c r="Q488" i="14"/>
  <c r="Q206" i="14"/>
  <c r="Q37" i="14"/>
  <c r="Q406" i="14"/>
  <c r="R154" i="14"/>
  <c r="Q131" i="14"/>
  <c r="Q91" i="14"/>
  <c r="Q372" i="14"/>
  <c r="Q400" i="14"/>
  <c r="Q88" i="14"/>
  <c r="Q238" i="14"/>
  <c r="Q472" i="14"/>
  <c r="R367" i="14"/>
  <c r="R189" i="14"/>
  <c r="Q330" i="14"/>
  <c r="Q268" i="14"/>
  <c r="Q149" i="14"/>
  <c r="R471" i="14"/>
  <c r="R211" i="14"/>
  <c r="P491" i="14"/>
  <c r="P171" i="14"/>
  <c r="Q420" i="14"/>
  <c r="Q463" i="14"/>
  <c r="Q363" i="14"/>
  <c r="Q426" i="14"/>
  <c r="Q38" i="14"/>
  <c r="P97" i="14"/>
  <c r="Q396" i="14"/>
  <c r="P160" i="14"/>
  <c r="R91" i="14"/>
  <c r="P327" i="14"/>
  <c r="Q495" i="14"/>
  <c r="Q299" i="14"/>
  <c r="Q409" i="14"/>
  <c r="Q258" i="14"/>
  <c r="P349" i="14"/>
  <c r="Q145" i="14"/>
  <c r="Q234" i="14"/>
  <c r="P277" i="14"/>
  <c r="P61" i="14"/>
  <c r="Q80" i="14"/>
  <c r="Q243" i="14"/>
  <c r="Q237" i="14"/>
  <c r="P45" i="14"/>
  <c r="Q182" i="14"/>
  <c r="P17" i="14"/>
  <c r="Q263" i="14"/>
  <c r="P494" i="14"/>
  <c r="P505" i="14"/>
  <c r="P187" i="14"/>
  <c r="P445" i="14"/>
  <c r="Q210" i="14"/>
  <c r="Q353" i="14"/>
  <c r="S510" i="14"/>
  <c r="S274" i="14"/>
  <c r="S30" i="14"/>
  <c r="S439" i="14"/>
  <c r="S465" i="14"/>
  <c r="S376" i="14"/>
  <c r="S84" i="14"/>
  <c r="S500" i="14"/>
  <c r="S384" i="14"/>
  <c r="S209" i="14"/>
  <c r="S219" i="14"/>
  <c r="S82" i="14"/>
  <c r="S120" i="14"/>
  <c r="S166" i="14"/>
  <c r="S420" i="14"/>
  <c r="S340" i="14"/>
  <c r="S36" i="14"/>
  <c r="S214" i="14"/>
  <c r="S506" i="14"/>
  <c r="S72" i="14"/>
  <c r="S414" i="14"/>
  <c r="S74" i="14"/>
  <c r="S397" i="14"/>
  <c r="S88" i="14"/>
  <c r="S14" i="14"/>
  <c r="S23" i="14"/>
  <c r="S366" i="14"/>
  <c r="S433" i="14"/>
  <c r="S461" i="14"/>
  <c r="S222" i="14"/>
  <c r="S215" i="14"/>
  <c r="S313" i="14"/>
  <c r="S415" i="14"/>
  <c r="S162" i="14"/>
  <c r="S303" i="14"/>
  <c r="S353" i="14"/>
  <c r="S256" i="14"/>
  <c r="S75" i="14"/>
  <c r="S511" i="14"/>
  <c r="S342" i="14"/>
  <c r="S185" i="14"/>
  <c r="S58" i="14"/>
  <c r="S83" i="14"/>
  <c r="S124" i="14"/>
  <c r="S276" i="14"/>
  <c r="S69" i="14"/>
  <c r="S60" i="14"/>
  <c r="S330" i="14"/>
  <c r="S350" i="14"/>
  <c r="S100" i="14"/>
  <c r="S333" i="14"/>
  <c r="S411" i="14"/>
  <c r="S99" i="14"/>
  <c r="S497" i="14"/>
  <c r="S329" i="14"/>
  <c r="S318" i="14"/>
  <c r="S19" i="14"/>
  <c r="S18" i="14"/>
  <c r="S153" i="14"/>
  <c r="S381" i="14"/>
  <c r="S502" i="14"/>
  <c r="S242" i="14"/>
  <c r="S285" i="14"/>
  <c r="S204" i="14"/>
  <c r="S17" i="14"/>
  <c r="S450" i="14"/>
  <c r="S464" i="14"/>
  <c r="S64" i="14"/>
  <c r="S223" i="14"/>
  <c r="S127" i="14"/>
  <c r="S362" i="14"/>
  <c r="S168" i="14"/>
  <c r="S327" i="14"/>
  <c r="S110" i="14"/>
  <c r="S239" i="14"/>
  <c r="S423" i="14"/>
  <c r="S164" i="14"/>
  <c r="S294" i="14"/>
  <c r="S413" i="14"/>
  <c r="S117" i="14"/>
  <c r="S392" i="14"/>
  <c r="S178" i="14"/>
  <c r="S495" i="14"/>
  <c r="S89" i="14"/>
  <c r="S266" i="14"/>
  <c r="S317" i="14"/>
  <c r="S173" i="14"/>
  <c r="S224" i="14"/>
  <c r="S408" i="14"/>
  <c r="S311" i="14"/>
  <c r="S386" i="14"/>
  <c r="S452" i="14"/>
  <c r="S358" i="14"/>
  <c r="S68" i="14"/>
  <c r="S298" i="14"/>
  <c r="S428" i="14"/>
  <c r="S186" i="14"/>
  <c r="S104" i="14"/>
  <c r="S284" i="14"/>
  <c r="S398" i="14"/>
  <c r="S462" i="14"/>
  <c r="S324" i="14"/>
  <c r="S143" i="14"/>
  <c r="S451" i="14"/>
  <c r="S494" i="14"/>
  <c r="S240" i="14"/>
  <c r="S359" i="14"/>
  <c r="S52" i="14"/>
  <c r="S449" i="14"/>
  <c r="S264" i="14"/>
  <c r="S393" i="14"/>
  <c r="S269" i="14"/>
  <c r="S499" i="14"/>
  <c r="S444" i="14"/>
  <c r="S202" i="14"/>
  <c r="S211" i="14"/>
  <c r="S183" i="14"/>
  <c r="S418" i="14"/>
  <c r="S312" i="14"/>
  <c r="S483" i="14"/>
  <c r="S77" i="14"/>
  <c r="S229" i="14"/>
  <c r="S148" i="14"/>
  <c r="S352" i="14"/>
  <c r="S351" i="14"/>
  <c r="S468" i="14"/>
  <c r="S228" i="14"/>
  <c r="S141" i="14"/>
  <c r="S456" i="14"/>
  <c r="S491" i="14"/>
  <c r="S431" i="14"/>
  <c r="S383" i="14"/>
  <c r="S118" i="14"/>
  <c r="S91" i="14"/>
  <c r="S180" i="14"/>
  <c r="S364" i="14"/>
  <c r="S220" i="14"/>
  <c r="S238" i="14"/>
  <c r="S306" i="14"/>
  <c r="S176" i="14"/>
  <c r="S453" i="14"/>
  <c r="S322" i="14"/>
  <c r="S388" i="14"/>
  <c r="S94" i="14"/>
  <c r="S63" i="14"/>
  <c r="S365" i="14"/>
  <c r="S440" i="14"/>
  <c r="S130" i="14"/>
  <c r="S286" i="14"/>
  <c r="S480" i="14"/>
  <c r="S80" i="14"/>
  <c r="S260" i="14"/>
  <c r="S126" i="14"/>
  <c r="S514" i="14"/>
  <c r="S448" i="14"/>
  <c r="S112" i="14"/>
  <c r="S175" i="14"/>
  <c r="S273" i="14"/>
  <c r="S155" i="14"/>
  <c r="S201" i="14"/>
  <c r="S278" i="14"/>
  <c r="S343" i="14"/>
  <c r="S177" i="14"/>
  <c r="S203" i="14"/>
  <c r="S157" i="14"/>
  <c r="S172" i="14"/>
  <c r="S73" i="14"/>
  <c r="S21" i="14"/>
  <c r="S407" i="14"/>
  <c r="S193" i="14"/>
  <c r="S33" i="14"/>
  <c r="S42" i="14"/>
  <c r="S114" i="14"/>
  <c r="S189" i="14"/>
  <c r="S199" i="14"/>
  <c r="S195" i="14"/>
  <c r="S270" i="14"/>
  <c r="S51" i="14"/>
  <c r="S170" i="14"/>
  <c r="S476" i="14"/>
  <c r="S346" i="14"/>
  <c r="S41" i="14"/>
  <c r="S59" i="14"/>
  <c r="S85" i="14"/>
  <c r="S236" i="14"/>
  <c r="S291" i="14"/>
  <c r="S137" i="14"/>
  <c r="S283" i="14"/>
  <c r="S50" i="14"/>
  <c r="S508" i="14"/>
  <c r="S304" i="14"/>
  <c r="S122" i="14"/>
  <c r="S429" i="14"/>
  <c r="S22" i="14"/>
  <c r="S243" i="14"/>
  <c r="S181" i="14"/>
  <c r="S116" i="14"/>
  <c r="S292" i="14"/>
  <c r="S139" i="14"/>
  <c r="S78" i="14"/>
  <c r="S512" i="14"/>
  <c r="S370" i="14"/>
  <c r="S377" i="14"/>
  <c r="S262" i="14"/>
  <c r="S360" i="14"/>
  <c r="S391" i="14"/>
  <c r="S144" i="14"/>
  <c r="S226" i="14"/>
  <c r="S338" i="14"/>
  <c r="S44" i="14"/>
  <c r="S504" i="14"/>
  <c r="S492" i="14"/>
  <c r="S426" i="14"/>
  <c r="S417" i="14"/>
  <c r="S422" i="14"/>
  <c r="S244" i="14"/>
  <c r="S128" i="14"/>
  <c r="S146" i="14"/>
  <c r="S163" i="14"/>
  <c r="S213" i="14"/>
  <c r="S49" i="14"/>
  <c r="S467" i="14"/>
  <c r="S277" i="14"/>
  <c r="S361" i="14"/>
  <c r="S268" i="14"/>
  <c r="S410" i="14"/>
  <c r="S275" i="14"/>
  <c r="S257" i="14"/>
  <c r="S455" i="14"/>
  <c r="S300" i="14"/>
  <c r="S339" i="14"/>
  <c r="S469" i="14"/>
  <c r="S133" i="14"/>
  <c r="S26" i="14"/>
  <c r="S97" i="14"/>
  <c r="S102" i="14"/>
  <c r="S394" i="14"/>
  <c r="S237" i="14"/>
  <c r="S159" i="14"/>
  <c r="S390" i="14"/>
  <c r="S432" i="14"/>
  <c r="S354" i="14"/>
  <c r="S86" i="14"/>
  <c r="S314" i="14"/>
  <c r="S29" i="14"/>
  <c r="S267" i="14"/>
  <c r="S47" i="14"/>
  <c r="S158" i="14"/>
  <c r="S406" i="14"/>
  <c r="S271" i="14"/>
  <c r="S48" i="14"/>
  <c r="S194" i="14"/>
  <c r="S372" i="14"/>
  <c r="S434" i="14"/>
  <c r="S374" i="14"/>
  <c r="S132" i="14"/>
  <c r="S43" i="14"/>
  <c r="S208" i="14"/>
  <c r="S288" i="14"/>
  <c r="S402" i="14"/>
  <c r="S341" i="14"/>
  <c r="S103" i="14"/>
  <c r="S108" i="14"/>
  <c r="S348" i="14"/>
  <c r="S250" i="14"/>
  <c r="S486" i="14"/>
  <c r="S437" i="14"/>
  <c r="S441" i="14"/>
  <c r="S191" i="14"/>
  <c r="S308" i="14"/>
  <c r="S375" i="14"/>
  <c r="S192" i="14"/>
  <c r="S400" i="14"/>
  <c r="S37" i="14"/>
  <c r="S373" i="14"/>
  <c r="S321" i="14"/>
  <c r="S325" i="14"/>
  <c r="S513" i="14"/>
  <c r="S446" i="14"/>
  <c r="S332" i="14"/>
  <c r="S115" i="14"/>
  <c r="S296" i="14"/>
  <c r="S443" i="14"/>
  <c r="S253" i="14"/>
  <c r="S241" i="14"/>
  <c r="S409" i="14"/>
  <c r="S454" i="14"/>
  <c r="S96" i="14"/>
  <c r="S315" i="14"/>
  <c r="S190" i="14"/>
  <c r="S445" i="14"/>
  <c r="S197" i="14"/>
  <c r="S396" i="14"/>
  <c r="S65" i="14"/>
  <c r="S435" i="14"/>
  <c r="S282" i="14"/>
  <c r="S337" i="14"/>
  <c r="S279" i="14"/>
  <c r="S378" i="14"/>
  <c r="S323" i="14"/>
  <c r="S111" i="14"/>
  <c r="S182" i="14"/>
  <c r="S328" i="14"/>
  <c r="S481" i="14"/>
  <c r="S107" i="14"/>
  <c r="S404" i="14"/>
  <c r="S227" i="14"/>
  <c r="S167" i="14"/>
  <c r="S320" i="14"/>
  <c r="S67" i="14"/>
  <c r="S232" i="14"/>
  <c r="S248" i="14"/>
  <c r="S125" i="14"/>
  <c r="S473" i="14"/>
  <c r="S188" i="14"/>
  <c r="S477" i="14"/>
  <c r="S419" i="14"/>
  <c r="S28" i="14"/>
  <c r="S24" i="14"/>
  <c r="S470" i="14"/>
  <c r="S460" i="14"/>
  <c r="S95" i="14"/>
  <c r="S379" i="14"/>
  <c r="S305" i="14"/>
  <c r="S171" i="14"/>
  <c r="S403" i="14"/>
  <c r="S221" i="14"/>
  <c r="S401" i="14"/>
  <c r="S336" i="14"/>
  <c r="S459" i="14"/>
  <c r="S249" i="14"/>
  <c r="S472" i="14"/>
  <c r="S160" i="14"/>
  <c r="S478" i="14"/>
  <c r="S259" i="14"/>
  <c r="S207" i="14"/>
  <c r="S442" i="14"/>
  <c r="S93" i="14"/>
  <c r="S387" i="14"/>
  <c r="S121" i="14"/>
  <c r="S349" i="14"/>
  <c r="S297" i="14"/>
  <c r="S206" i="14"/>
  <c r="S421" i="14"/>
  <c r="S335" i="14"/>
  <c r="S258" i="14"/>
  <c r="S436" i="14"/>
  <c r="S505" i="14"/>
  <c r="S20" i="14"/>
  <c r="S438" i="14"/>
  <c r="S196" i="14"/>
  <c r="S479" i="14"/>
  <c r="S16" i="14"/>
  <c r="S46" i="14"/>
  <c r="S416" i="14"/>
  <c r="S466" i="14"/>
  <c r="S150" i="14"/>
  <c r="S263" i="14"/>
  <c r="S131" i="14"/>
  <c r="S501" i="14"/>
  <c r="S246" i="14"/>
  <c r="S310" i="14"/>
  <c r="S474" i="14"/>
  <c r="S40" i="14"/>
  <c r="S334" i="14"/>
  <c r="S490" i="14"/>
  <c r="S79" i="14"/>
  <c r="S281" i="14"/>
  <c r="S265" i="14"/>
  <c r="S62" i="14"/>
  <c r="S245" i="14"/>
  <c r="S380" i="14"/>
  <c r="S56" i="14"/>
  <c r="S187" i="14"/>
  <c r="S55" i="14"/>
  <c r="S290" i="14"/>
  <c r="S61" i="14"/>
  <c r="S138" i="14"/>
  <c r="S81" i="14"/>
  <c r="S471" i="14"/>
  <c r="S331" i="14"/>
  <c r="K8" i="14"/>
  <c r="S272" i="14"/>
  <c r="S27" i="14"/>
  <c r="S70" i="14"/>
  <c r="S503" i="14"/>
  <c r="S156" i="14"/>
  <c r="S174" i="14"/>
  <c r="S39" i="14"/>
  <c r="S405" i="14"/>
  <c r="S15" i="14"/>
  <c r="S106" i="14"/>
  <c r="S184" i="14"/>
  <c r="S25" i="14"/>
  <c r="S142" i="14"/>
  <c r="S113" i="14"/>
  <c r="S200" i="14"/>
  <c r="S109" i="14"/>
  <c r="S457" i="14"/>
  <c r="S147" i="14"/>
  <c r="S484" i="14"/>
  <c r="S319" i="14"/>
  <c r="S216" i="14"/>
  <c r="S463" i="14"/>
  <c r="S134" i="14"/>
  <c r="S151" i="14"/>
  <c r="S280" i="14"/>
  <c r="S135" i="14"/>
  <c r="S129" i="14"/>
  <c r="S149" i="14"/>
  <c r="P352" i="14"/>
  <c r="P487" i="14"/>
  <c r="P469" i="14"/>
  <c r="P493" i="14"/>
  <c r="P244" i="14"/>
  <c r="P263" i="14"/>
  <c r="P328" i="14"/>
  <c r="P75" i="14"/>
  <c r="P208" i="14"/>
  <c r="P396" i="14"/>
  <c r="P473" i="14"/>
  <c r="P109" i="14"/>
  <c r="P357" i="14"/>
  <c r="P399" i="14"/>
  <c r="P24" i="14"/>
  <c r="P441" i="14"/>
  <c r="P315" i="14"/>
  <c r="P448" i="14"/>
  <c r="Q469" i="14"/>
  <c r="P395" i="14"/>
  <c r="P95" i="14"/>
  <c r="Q395" i="14"/>
  <c r="P93" i="14"/>
  <c r="P105" i="14"/>
  <c r="P158" i="14"/>
  <c r="P340" i="14"/>
  <c r="P353" i="14"/>
  <c r="P52" i="14"/>
  <c r="P163" i="14"/>
  <c r="P180" i="14"/>
  <c r="P20" i="14"/>
  <c r="P200" i="14"/>
  <c r="P68" i="14"/>
  <c r="P339" i="14"/>
  <c r="P446" i="14"/>
  <c r="P287" i="14"/>
  <c r="P413" i="14"/>
  <c r="P285" i="14"/>
  <c r="P134" i="14"/>
  <c r="P337" i="14"/>
  <c r="P316" i="14"/>
  <c r="Q432" i="14"/>
  <c r="P492" i="14"/>
  <c r="P121" i="14"/>
  <c r="P143" i="14"/>
  <c r="P253" i="14"/>
  <c r="P168" i="14"/>
  <c r="P201" i="14"/>
  <c r="P305" i="14"/>
  <c r="P243" i="14"/>
  <c r="P181" i="14"/>
  <c r="P423" i="14"/>
  <c r="P299" i="14"/>
  <c r="P99" i="14"/>
  <c r="P78" i="14"/>
  <c r="P116" i="14"/>
  <c r="P204" i="14"/>
  <c r="P281" i="14"/>
  <c r="P444" i="14"/>
  <c r="P222" i="14"/>
  <c r="P25" i="14"/>
  <c r="Q124" i="14"/>
  <c r="Q155" i="14"/>
  <c r="P392" i="14"/>
  <c r="Q500" i="14"/>
  <c r="Q212" i="14"/>
  <c r="Q175" i="14"/>
  <c r="P240" i="14"/>
  <c r="Q498" i="14"/>
  <c r="Q192" i="14"/>
  <c r="Q73" i="14"/>
  <c r="P377" i="14"/>
  <c r="P251" i="14"/>
  <c r="Q292" i="14"/>
  <c r="P457" i="14"/>
  <c r="P331" i="14"/>
  <c r="P207" i="14"/>
  <c r="P29" i="14"/>
  <c r="P499" i="14"/>
  <c r="P437" i="14"/>
  <c r="P344" i="14"/>
  <c r="P483" i="14"/>
  <c r="P295" i="14"/>
  <c r="P504" i="14"/>
  <c r="P262" i="14"/>
  <c r="P513" i="14"/>
  <c r="P123" i="14"/>
  <c r="P133" i="14"/>
  <c r="P184" i="14"/>
  <c r="P359" i="14"/>
  <c r="P211" i="14"/>
  <c r="P40" i="14"/>
  <c r="P125" i="14"/>
  <c r="P221" i="14"/>
  <c r="P229" i="14"/>
  <c r="P264" i="14"/>
  <c r="P132" i="14"/>
  <c r="P147" i="14"/>
  <c r="P124" i="14"/>
  <c r="Q215" i="14"/>
  <c r="Q249" i="14"/>
  <c r="P496" i="14"/>
  <c r="Q226" i="14"/>
  <c r="P189" i="14"/>
  <c r="Q251" i="14"/>
  <c r="Q430" i="14"/>
  <c r="P131" i="14"/>
  <c r="R41" i="14"/>
  <c r="R32" i="14"/>
  <c r="R321" i="14"/>
  <c r="J8" i="14"/>
  <c r="R107" i="14"/>
  <c r="R354" i="14"/>
  <c r="R223" i="14"/>
  <c r="R337" i="14"/>
  <c r="R153" i="14"/>
  <c r="R341" i="14"/>
  <c r="R83" i="14"/>
  <c r="R482" i="14"/>
  <c r="R146" i="14"/>
  <c r="R508" i="14"/>
  <c r="R86" i="14"/>
  <c r="R346" i="14"/>
  <c r="R305" i="14"/>
  <c r="R122" i="14"/>
  <c r="R284" i="14"/>
  <c r="R349" i="14"/>
  <c r="R479" i="14"/>
  <c r="Q134" i="14"/>
  <c r="R118" i="14"/>
  <c r="Q381" i="14"/>
  <c r="R307" i="14"/>
  <c r="Q186" i="14"/>
  <c r="Q428" i="14"/>
  <c r="Q252" i="14"/>
  <c r="R95" i="14"/>
  <c r="Q197" i="14"/>
  <c r="R26" i="14"/>
  <c r="R364" i="14"/>
  <c r="Q507" i="14"/>
  <c r="Q307" i="14"/>
  <c r="R100" i="14"/>
  <c r="Q505" i="14"/>
  <c r="Q297" i="14"/>
  <c r="Q460" i="14"/>
  <c r="R35" i="14"/>
  <c r="R457" i="14"/>
  <c r="R336" i="14"/>
  <c r="Q401" i="14"/>
  <c r="Q440" i="14"/>
  <c r="Q378" i="14"/>
  <c r="R75" i="14"/>
  <c r="R298" i="14"/>
  <c r="Q122" i="14"/>
  <c r="R74" i="14"/>
  <c r="Q355" i="14"/>
  <c r="Q425" i="14"/>
  <c r="Q183" i="14"/>
  <c r="Q385" i="14"/>
  <c r="R190" i="14"/>
  <c r="R174" i="14"/>
  <c r="Q464" i="14"/>
  <c r="Q478" i="14"/>
  <c r="R163" i="14"/>
  <c r="R400" i="14"/>
  <c r="Q169" i="14"/>
  <c r="Q289" i="14"/>
  <c r="Q449" i="14"/>
  <c r="Q247" i="14"/>
  <c r="Q71" i="14"/>
  <c r="Q457" i="14"/>
  <c r="R262" i="14"/>
  <c r="Q67" i="14"/>
  <c r="R53" i="14"/>
  <c r="R487" i="14"/>
  <c r="Q108" i="14"/>
  <c r="Q223" i="14"/>
  <c r="R14" i="14"/>
  <c r="R399" i="14"/>
  <c r="R157" i="14"/>
  <c r="Q277" i="14"/>
  <c r="R255" i="14"/>
  <c r="Q300" i="14"/>
  <c r="R478" i="14"/>
  <c r="R398" i="14"/>
  <c r="Q40" i="14"/>
  <c r="Q187" i="14"/>
  <c r="Q127" i="14"/>
  <c r="R350" i="14"/>
  <c r="Q147" i="14"/>
  <c r="Q370" i="14"/>
  <c r="R513" i="14"/>
  <c r="Q446" i="14"/>
  <c r="Q256" i="14"/>
  <c r="Q76" i="14"/>
  <c r="R131" i="14"/>
  <c r="R378" i="14"/>
  <c r="Q509" i="14"/>
  <c r="R347" i="14"/>
  <c r="R361" i="14"/>
  <c r="Q180" i="14"/>
  <c r="R71" i="14"/>
  <c r="R66" i="14"/>
  <c r="R420" i="14"/>
  <c r="Q255" i="14"/>
  <c r="R270" i="14"/>
  <c r="Q75" i="14"/>
  <c r="R61" i="14"/>
  <c r="R104" i="14"/>
  <c r="R437" i="14"/>
  <c r="R179" i="14"/>
  <c r="R426" i="14"/>
  <c r="Q253" i="14"/>
  <c r="Q274" i="14"/>
  <c r="R185" i="14"/>
  <c r="Q34" i="14"/>
  <c r="Q29" i="14"/>
  <c r="Q367" i="14"/>
  <c r="R256" i="14"/>
  <c r="R196" i="14"/>
  <c r="R422" i="14"/>
  <c r="R230" i="14"/>
  <c r="R272" i="14"/>
  <c r="P294" i="14"/>
  <c r="R365" i="14"/>
  <c r="P420" i="14"/>
  <c r="Q86" i="14"/>
  <c r="R70" i="14"/>
  <c r="R330" i="14"/>
  <c r="P433" i="14"/>
  <c r="P177" i="14"/>
  <c r="Q461" i="14"/>
  <c r="R323" i="14"/>
  <c r="Q202" i="14"/>
  <c r="P183" i="14"/>
  <c r="Q132" i="14"/>
  <c r="Q487" i="14"/>
  <c r="P416" i="14"/>
  <c r="P478" i="14"/>
  <c r="R493" i="14"/>
  <c r="Q320" i="14"/>
  <c r="P348" i="14"/>
  <c r="P92" i="14"/>
  <c r="Q62" i="14"/>
  <c r="R46" i="14"/>
  <c r="R306" i="14"/>
  <c r="P425" i="14"/>
  <c r="P169" i="14"/>
  <c r="R470" i="14"/>
  <c r="R199" i="14"/>
  <c r="P175" i="14"/>
  <c r="Q308" i="14"/>
  <c r="R129" i="14"/>
  <c r="Q125" i="14"/>
  <c r="R484" i="14"/>
  <c r="Q287" i="14"/>
  <c r="P365" i="14"/>
  <c r="P280" i="14"/>
  <c r="R445" i="14"/>
  <c r="P192" i="14"/>
  <c r="P148" i="14"/>
  <c r="R395" i="14"/>
  <c r="R205" i="14"/>
  <c r="R25" i="14"/>
  <c r="Q65" i="14"/>
  <c r="Q325" i="14"/>
  <c r="P417" i="14"/>
  <c r="P161" i="14"/>
  <c r="P227" i="14"/>
  <c r="Q346" i="14"/>
  <c r="R175" i="14"/>
  <c r="Q284" i="14"/>
  <c r="R127" i="14"/>
  <c r="P55" i="14"/>
  <c r="Q101" i="14"/>
  <c r="R460" i="14"/>
  <c r="P174" i="14"/>
  <c r="P440" i="14"/>
  <c r="Q504" i="14"/>
  <c r="Q328" i="14"/>
  <c r="Q458" i="14"/>
  <c r="P198" i="14"/>
  <c r="P308" i="14"/>
  <c r="R427" i="14"/>
  <c r="R237" i="14"/>
  <c r="R57" i="14"/>
  <c r="Q97" i="14"/>
  <c r="P449" i="14"/>
  <c r="R490" i="14"/>
  <c r="P259" i="14"/>
  <c r="R335" i="14"/>
  <c r="Q228" i="14"/>
  <c r="Q74" i="14"/>
  <c r="Q407" i="14"/>
  <c r="Q343" i="14"/>
  <c r="P453" i="14"/>
  <c r="P197" i="14"/>
  <c r="R480" i="14"/>
  <c r="Q323" i="14"/>
  <c r="R252" i="14"/>
  <c r="Q79" i="14"/>
  <c r="R462" i="14"/>
  <c r="R72" i="14"/>
  <c r="P462" i="14"/>
  <c r="P332" i="14"/>
  <c r="R126" i="14"/>
  <c r="P345" i="14"/>
  <c r="R393" i="14"/>
  <c r="Q141" i="14"/>
  <c r="R264" i="14"/>
  <c r="Q337" i="14"/>
  <c r="R397" i="14"/>
  <c r="P463" i="14"/>
  <c r="R475" i="14"/>
  <c r="R45" i="14"/>
  <c r="S32" i="14"/>
  <c r="S255" i="14"/>
  <c r="R319" i="14"/>
  <c r="R433" i="14"/>
  <c r="R79" i="14"/>
  <c r="S31" i="14"/>
  <c r="P405" i="14"/>
  <c r="R312" i="14"/>
  <c r="Q313" i="14"/>
  <c r="S482" i="14"/>
  <c r="Q222" i="14"/>
  <c r="R224" i="14"/>
  <c r="S161" i="14"/>
  <c r="S363" i="14"/>
  <c r="R160" i="14"/>
  <c r="Q153" i="14"/>
  <c r="R421" i="14"/>
  <c r="P142" i="14"/>
  <c r="R435" i="14"/>
  <c r="R99" i="14"/>
  <c r="P155" i="14"/>
  <c r="P111" i="14"/>
  <c r="Q327" i="14"/>
  <c r="S357" i="14"/>
  <c r="S98" i="14"/>
  <c r="R376" i="14"/>
  <c r="Q377" i="14"/>
  <c r="Q416" i="14"/>
  <c r="S136" i="14"/>
  <c r="S493" i="14"/>
  <c r="S293" i="14"/>
  <c r="S225" i="14"/>
  <c r="Q47" i="14"/>
  <c r="Q433" i="14"/>
  <c r="R238" i="14"/>
  <c r="S45" i="14"/>
  <c r="Q24" i="14"/>
  <c r="P398" i="14"/>
  <c r="R423" i="14"/>
  <c r="Q44" i="14"/>
  <c r="S367" i="14"/>
  <c r="R315" i="14"/>
  <c r="S302" i="14"/>
  <c r="S119" i="14"/>
  <c r="P83" i="14"/>
  <c r="R156" i="14"/>
  <c r="S235" i="14"/>
  <c r="Q376" i="14"/>
  <c r="S356" i="14"/>
  <c r="S496" i="14"/>
  <c r="R105" i="14"/>
  <c r="S123" i="14"/>
  <c r="R234" i="14"/>
  <c r="P275" i="14"/>
  <c r="S212" i="14"/>
  <c r="R257" i="14"/>
  <c r="R476" i="14"/>
  <c r="P213" i="14"/>
  <c r="R216" i="14"/>
  <c r="R334" i="14"/>
  <c r="S458" i="14"/>
  <c r="S38" i="14"/>
  <c r="S165" i="14"/>
  <c r="S105" i="14"/>
  <c r="P21" i="14"/>
  <c r="Q329" i="14"/>
  <c r="Q123" i="14"/>
  <c r="Q112" i="14"/>
  <c r="S498" i="14"/>
  <c r="R325" i="14"/>
  <c r="P503" i="14"/>
  <c r="Q492" i="14"/>
  <c r="P300" i="14"/>
  <c r="S424" i="14"/>
  <c r="S234" i="14"/>
  <c r="S54" i="14"/>
  <c r="Q110" i="14"/>
  <c r="R94" i="14"/>
  <c r="Q357" i="14"/>
  <c r="S487" i="14"/>
  <c r="Q326" i="14"/>
  <c r="R247" i="14"/>
  <c r="Q340" i="14"/>
  <c r="Q156" i="14"/>
  <c r="Q50" i="14"/>
  <c r="R218" i="14"/>
  <c r="Q45" i="14"/>
  <c r="S385" i="14"/>
  <c r="R276" i="14"/>
  <c r="R504" i="14"/>
  <c r="S301" i="14"/>
  <c r="S233" i="14"/>
  <c r="S57" i="14"/>
  <c r="Q441" i="14"/>
  <c r="R246" i="14"/>
  <c r="S53" i="14"/>
  <c r="S34" i="14"/>
  <c r="Q19" i="14"/>
  <c r="Q352" i="14"/>
  <c r="P60" i="14"/>
  <c r="Q94" i="14"/>
  <c r="Q405" i="14"/>
  <c r="S231" i="14"/>
  <c r="R514" i="14"/>
  <c r="R424" i="14"/>
  <c r="S252" i="14"/>
  <c r="P271" i="14"/>
  <c r="Q316" i="14"/>
  <c r="R161" i="14"/>
  <c r="R178" i="14"/>
  <c r="S369" i="14"/>
  <c r="S345" i="14"/>
  <c r="R494" i="14"/>
  <c r="R416" i="14"/>
  <c r="Q235" i="14"/>
  <c r="R172" i="14"/>
  <c r="S395" i="14"/>
  <c r="Q201" i="14"/>
  <c r="R16" i="14"/>
  <c r="R140" i="14"/>
  <c r="R357" i="14"/>
  <c r="R288" i="14"/>
  <c r="R499" i="14"/>
  <c r="R428" i="14"/>
  <c r="R373" i="14"/>
  <c r="R84" i="14"/>
  <c r="R477" i="14"/>
  <c r="R403" i="14"/>
  <c r="R212" i="14"/>
  <c r="R222" i="14"/>
  <c r="R93" i="14"/>
  <c r="R374" i="14"/>
  <c r="R159" i="14"/>
  <c r="R327" i="14"/>
  <c r="R441" i="14"/>
  <c r="R82" i="14"/>
  <c r="R282" i="14"/>
  <c r="R404" i="14"/>
  <c r="R54" i="14"/>
  <c r="R31" i="14"/>
  <c r="R411" i="14"/>
  <c r="R309" i="14"/>
  <c r="R293" i="14"/>
  <c r="R358" i="14"/>
  <c r="R451" i="14"/>
  <c r="R152" i="14"/>
  <c r="R60" i="14"/>
  <c r="R509" i="14"/>
  <c r="R188" i="14"/>
  <c r="R300" i="14"/>
  <c r="R495" i="14"/>
  <c r="R266" i="14"/>
  <c r="R492" i="14"/>
  <c r="R242" i="14"/>
  <c r="R87" i="14"/>
  <c r="R412" i="14"/>
  <c r="R511" i="14"/>
  <c r="R434" i="14"/>
  <c r="R217" i="14"/>
  <c r="R299" i="14"/>
  <c r="R392" i="14"/>
  <c r="I8" i="14"/>
  <c r="R501" i="14"/>
  <c r="Q474" i="14"/>
  <c r="R489" i="14"/>
  <c r="Q486" i="14"/>
  <c r="R251" i="14"/>
  <c r="R171" i="14"/>
  <c r="R169" i="14"/>
  <c r="R418" i="14"/>
  <c r="Q245" i="14"/>
  <c r="R287" i="14"/>
  <c r="R401" i="14"/>
  <c r="R42" i="14"/>
  <c r="Q383" i="14"/>
  <c r="P514" i="14"/>
  <c r="P418" i="14"/>
  <c r="P290" i="14"/>
  <c r="P162" i="14"/>
  <c r="P506" i="14"/>
  <c r="P378" i="14"/>
  <c r="P250" i="14"/>
  <c r="P170" i="14"/>
  <c r="P466" i="14"/>
  <c r="P402" i="14"/>
  <c r="P274" i="14"/>
  <c r="P154" i="14"/>
  <c r="P490" i="14"/>
  <c r="P362" i="14"/>
  <c r="P234" i="14"/>
  <c r="P146" i="14"/>
  <c r="P202" i="14"/>
  <c r="P386" i="14"/>
  <c r="P258" i="14"/>
  <c r="P138" i="14"/>
  <c r="P474" i="14"/>
  <c r="P346" i="14"/>
  <c r="P218" i="14"/>
  <c r="P122" i="14"/>
  <c r="P450" i="14"/>
  <c r="P322" i="14"/>
  <c r="P186" i="14"/>
  <c r="P42" i="14"/>
  <c r="P410" i="14"/>
  <c r="P282" i="14"/>
  <c r="P50" i="14"/>
  <c r="P26" i="14"/>
  <c r="P90" i="14"/>
  <c r="P242" i="14"/>
  <c r="P458" i="14"/>
  <c r="P194" i="14"/>
  <c r="P394" i="14"/>
  <c r="P130" i="14"/>
  <c r="P106" i="14"/>
  <c r="P114" i="14"/>
  <c r="P498" i="14"/>
  <c r="P226" i="14"/>
  <c r="P442" i="14"/>
  <c r="P98" i="14"/>
  <c r="P178" i="14"/>
  <c r="P330" i="14"/>
  <c r="P82" i="14"/>
  <c r="P482" i="14"/>
  <c r="P210" i="14"/>
  <c r="P426" i="14"/>
  <c r="P74" i="14"/>
  <c r="P434" i="14"/>
  <c r="P18" i="14"/>
  <c r="P370" i="14"/>
  <c r="P314" i="14"/>
  <c r="P338" i="14"/>
  <c r="P66" i="14"/>
  <c r="P298" i="14"/>
  <c r="P58" i="14"/>
  <c r="P306" i="14"/>
  <c r="P34" i="14"/>
  <c r="P266" i="14"/>
  <c r="P354" i="14"/>
  <c r="P43" i="14"/>
  <c r="R344" i="14"/>
  <c r="P288" i="14"/>
  <c r="P350" i="14"/>
  <c r="R405" i="14"/>
  <c r="R407" i="14"/>
  <c r="P476" i="14"/>
  <c r="P220" i="14"/>
  <c r="Q462" i="14"/>
  <c r="Q272" i="14"/>
  <c r="Q92" i="14"/>
  <c r="R147" i="14"/>
  <c r="R394" i="14"/>
  <c r="P383" i="14"/>
  <c r="P297" i="14"/>
  <c r="P41" i="14"/>
  <c r="P303" i="14"/>
  <c r="Q220" i="14"/>
  <c r="Q66" i="14"/>
  <c r="Q213" i="14"/>
  <c r="R380" i="14"/>
  <c r="P501" i="14"/>
  <c r="P237" i="14"/>
  <c r="R128" i="14"/>
  <c r="P342" i="14"/>
  <c r="Q360" i="14"/>
  <c r="Q490" i="14"/>
  <c r="R505" i="14"/>
  <c r="P276" i="14"/>
  <c r="Q246" i="14"/>
  <c r="Q166" i="14"/>
  <c r="Q305" i="14"/>
  <c r="Q413" i="14"/>
  <c r="P289" i="14"/>
  <c r="P33" i="14"/>
  <c r="P355" i="14"/>
  <c r="R448" i="14"/>
  <c r="R193" i="14"/>
  <c r="Q42" i="14"/>
  <c r="R186" i="14"/>
  <c r="P502" i="14"/>
  <c r="R413" i="14"/>
  <c r="P96" i="14"/>
  <c r="R473" i="14"/>
  <c r="Q278" i="14"/>
  <c r="Q152" i="14"/>
  <c r="Q198" i="14"/>
  <c r="R27" i="14"/>
  <c r="Q445" i="14"/>
  <c r="P193" i="14"/>
  <c r="P451" i="14"/>
  <c r="Q250" i="14"/>
  <c r="P199" i="14"/>
  <c r="R137" i="14"/>
  <c r="P87" i="14"/>
  <c r="R90" i="14"/>
  <c r="P46" i="14"/>
  <c r="P325" i="14"/>
  <c r="Q371" i="14"/>
  <c r="Q227" i="14"/>
  <c r="R164" i="14"/>
  <c r="R366" i="14"/>
  <c r="Q163" i="14"/>
  <c r="P407" i="14"/>
  <c r="P76" i="14"/>
  <c r="R322" i="14"/>
  <c r="R498" i="14"/>
  <c r="Q194" i="14"/>
  <c r="Q431" i="14"/>
  <c r="P19" i="14"/>
  <c r="Q135" i="14"/>
  <c r="Q43" i="14"/>
  <c r="P390" i="14"/>
  <c r="P48" i="14"/>
  <c r="P452" i="14"/>
  <c r="Q262" i="14"/>
  <c r="R203" i="14"/>
  <c r="Q429" i="14"/>
  <c r="P273" i="14"/>
  <c r="P343" i="14"/>
  <c r="R233" i="14"/>
  <c r="R348" i="14"/>
  <c r="R117" i="14"/>
  <c r="R439" i="14"/>
  <c r="R387" i="14"/>
  <c r="R320" i="14"/>
  <c r="R76" i="14"/>
  <c r="Q265" i="14"/>
  <c r="Q56" i="14"/>
  <c r="R69" i="14"/>
  <c r="R410" i="14"/>
  <c r="R279" i="14"/>
  <c r="R98" i="14"/>
  <c r="Q209" i="14"/>
  <c r="R166" i="14"/>
  <c r="R261" i="14"/>
  <c r="P91" i="14"/>
  <c r="P53" i="14"/>
  <c r="R136" i="14"/>
  <c r="R125" i="14"/>
  <c r="Q336" i="14"/>
  <c r="R243" i="14"/>
  <c r="R458" i="14"/>
  <c r="P223" i="14"/>
  <c r="R39" i="14"/>
  <c r="Q375" i="14"/>
  <c r="Q315" i="14"/>
  <c r="P454" i="14"/>
  <c r="Q506" i="14"/>
  <c r="Q348" i="14"/>
  <c r="R285" i="14"/>
  <c r="R139" i="14"/>
  <c r="P36" i="14"/>
  <c r="R355" i="14"/>
  <c r="Q191" i="14"/>
  <c r="R456" i="14"/>
  <c r="Q111" i="14"/>
  <c r="Q144" i="14"/>
  <c r="R375" i="14"/>
  <c r="P149" i="14"/>
  <c r="Q417" i="14"/>
  <c r="Q225" i="14"/>
  <c r="Q35" i="14"/>
  <c r="P366" i="14"/>
  <c r="Q434" i="14"/>
  <c r="P190" i="14"/>
  <c r="P428" i="14"/>
  <c r="Q510" i="14"/>
  <c r="R275" i="14"/>
  <c r="R149" i="14"/>
  <c r="R195" i="14"/>
  <c r="R442" i="14"/>
  <c r="Q269" i="14"/>
  <c r="P443" i="14"/>
  <c r="Q162" i="14"/>
  <c r="R425" i="14"/>
  <c r="R249" i="14"/>
  <c r="P79" i="14"/>
  <c r="R130" i="14"/>
  <c r="S489" i="14"/>
  <c r="Q295" i="14"/>
  <c r="P115" i="14"/>
  <c r="S389" i="14"/>
  <c r="S205" i="14"/>
  <c r="S145" i="14"/>
  <c r="P77" i="14"/>
  <c r="S347" i="14"/>
  <c r="R144" i="14"/>
  <c r="Q136" i="14"/>
  <c r="Q23" i="14"/>
  <c r="P384" i="14"/>
  <c r="P455" i="14"/>
  <c r="S154" i="14"/>
  <c r="Q57" i="14"/>
  <c r="Q317" i="14"/>
  <c r="P137" i="14"/>
  <c r="P28" i="14"/>
  <c r="P267" i="14"/>
  <c r="Q338" i="14"/>
  <c r="R167" i="14"/>
  <c r="S430" i="14"/>
  <c r="S254" i="14"/>
  <c r="Q98" i="14"/>
  <c r="P31" i="14"/>
  <c r="Q93" i="14"/>
  <c r="R452" i="14"/>
  <c r="P102" i="14"/>
  <c r="P269" i="14"/>
  <c r="Q331" i="14"/>
  <c r="R260" i="14"/>
  <c r="Q87" i="14"/>
  <c r="S307" i="14"/>
  <c r="S101" i="14"/>
  <c r="S90" i="14"/>
  <c r="R200" i="14"/>
  <c r="R342" i="14"/>
  <c r="R204" i="14"/>
  <c r="R202" i="14"/>
  <c r="R254" i="14"/>
  <c r="R33" i="14"/>
  <c r="R313" i="14"/>
  <c r="R194" i="14"/>
  <c r="R414" i="14"/>
  <c r="R231" i="14"/>
  <c r="R43" i="14"/>
  <c r="R111" i="14"/>
  <c r="R19" i="14"/>
  <c r="R265" i="14"/>
  <c r="R22" i="14"/>
  <c r="R303" i="14"/>
  <c r="R417" i="14"/>
  <c r="R58" i="14"/>
  <c r="R415" i="14"/>
  <c r="R314" i="14"/>
  <c r="R51" i="14"/>
  <c r="R481" i="14"/>
  <c r="R278" i="14"/>
  <c r="R396" i="14"/>
  <c r="R182" i="14"/>
  <c r="R142" i="14"/>
  <c r="R432" i="14"/>
  <c r="R180" i="14"/>
  <c r="R382" i="14"/>
  <c r="R44" i="14"/>
  <c r="R372" i="14"/>
  <c r="R236" i="14"/>
  <c r="R453" i="14"/>
  <c r="R67" i="14"/>
  <c r="R340" i="14"/>
  <c r="R440" i="14"/>
  <c r="R503" i="14"/>
  <c r="R362" i="14"/>
  <c r="R141" i="14"/>
  <c r="R301" i="14"/>
  <c r="R507" i="14"/>
  <c r="R465" i="14"/>
  <c r="R135" i="14"/>
  <c r="R381" i="14"/>
  <c r="R267" i="14"/>
  <c r="R210" i="14"/>
  <c r="R219" i="14"/>
  <c r="R191" i="14"/>
  <c r="R40" i="14"/>
  <c r="R281" i="14"/>
  <c r="R283" i="14"/>
  <c r="R474" i="14"/>
  <c r="R138" i="14"/>
  <c r="R512" i="14"/>
  <c r="R280" i="14"/>
  <c r="R56" i="14"/>
  <c r="R37" i="14"/>
  <c r="R455" i="14"/>
  <c r="R30" i="14"/>
  <c r="R290" i="14"/>
  <c r="R183" i="14"/>
  <c r="Q411" i="14"/>
  <c r="Q167" i="14"/>
  <c r="Q369" i="14"/>
  <c r="R158" i="14"/>
  <c r="Q240" i="14"/>
  <c r="R338" i="14"/>
  <c r="R119" i="14"/>
  <c r="R429" i="14"/>
  <c r="P144" i="14"/>
  <c r="P246" i="14"/>
  <c r="Q468" i="14"/>
  <c r="P228" i="14"/>
  <c r="Q150" i="14"/>
  <c r="R134" i="14"/>
  <c r="Q397" i="14"/>
  <c r="P371" i="14"/>
  <c r="Q266" i="14"/>
  <c r="Q380" i="14"/>
  <c r="R201" i="14"/>
  <c r="R47" i="14"/>
  <c r="Q21" i="14"/>
  <c r="Q359" i="14"/>
  <c r="P509" i="14"/>
  <c r="P245" i="14"/>
  <c r="Q211" i="14"/>
  <c r="Q384" i="14"/>
  <c r="P72" i="14"/>
  <c r="Q386" i="14"/>
  <c r="P166" i="14"/>
  <c r="Q126" i="14"/>
  <c r="R110" i="14"/>
  <c r="Q373" i="14"/>
  <c r="P363" i="14"/>
  <c r="Q459" i="14"/>
  <c r="R263" i="14"/>
  <c r="R377" i="14"/>
  <c r="Q196" i="14"/>
  <c r="Q189" i="14"/>
  <c r="R18" i="14"/>
  <c r="R356" i="14"/>
  <c r="R496" i="14"/>
  <c r="P472" i="14"/>
  <c r="P278" i="14"/>
  <c r="P415" i="14"/>
  <c r="Q484" i="14"/>
  <c r="R459" i="14"/>
  <c r="R269" i="14"/>
  <c r="R89" i="14"/>
  <c r="Q129" i="14"/>
  <c r="P375" i="14"/>
  <c r="Q501" i="14"/>
  <c r="R239" i="14"/>
  <c r="P231" i="14"/>
  <c r="R353" i="14"/>
  <c r="Q172" i="14"/>
  <c r="Q165" i="14"/>
  <c r="Q465" i="14"/>
  <c r="P421" i="14"/>
  <c r="P438" i="14"/>
  <c r="Q392" i="14"/>
  <c r="P32" i="14"/>
  <c r="P511" i="14"/>
  <c r="P500" i="14"/>
  <c r="R491" i="14"/>
  <c r="R21" i="14"/>
  <c r="R450" i="14"/>
  <c r="R250" i="14"/>
  <c r="P129" i="14"/>
  <c r="P387" i="14"/>
  <c r="Q350" i="14"/>
  <c r="Q116" i="14"/>
  <c r="P23" i="14"/>
  <c r="Q69" i="14"/>
  <c r="Q423" i="14"/>
  <c r="P59" i="14"/>
  <c r="Q203" i="14"/>
  <c r="Q143" i="14"/>
  <c r="P69" i="14"/>
  <c r="Q345" i="14"/>
  <c r="R133" i="14"/>
  <c r="R112" i="14"/>
  <c r="P475" i="14"/>
  <c r="P351" i="14"/>
  <c r="Q82" i="14"/>
  <c r="Q351" i="14"/>
  <c r="Q512" i="14"/>
  <c r="R463" i="14"/>
  <c r="P324" i="14"/>
  <c r="Q264" i="14"/>
  <c r="R386" i="14"/>
  <c r="P145" i="14"/>
  <c r="Q443" i="14"/>
  <c r="Q188" i="14"/>
  <c r="Q303" i="14"/>
  <c r="R488" i="14"/>
  <c r="Q16" i="14"/>
  <c r="Q354" i="14"/>
  <c r="R296" i="14"/>
  <c r="R228" i="14"/>
  <c r="R52" i="14"/>
  <c r="Q241" i="14"/>
  <c r="R48" i="14"/>
  <c r="P334" i="14"/>
  <c r="P140" i="14"/>
  <c r="R65" i="14"/>
  <c r="Q477" i="14"/>
  <c r="R215" i="14"/>
  <c r="R145" i="14"/>
  <c r="R34" i="14"/>
  <c r="Q257" i="14"/>
  <c r="P37" i="14"/>
  <c r="Q72" i="14"/>
  <c r="P391" i="14"/>
  <c r="Q176" i="14"/>
  <c r="P293" i="14"/>
  <c r="R360" i="14"/>
  <c r="R176" i="14"/>
  <c r="R116" i="14"/>
  <c r="R318" i="14"/>
  <c r="R101" i="14"/>
  <c r="P400" i="14"/>
  <c r="P120" i="14"/>
  <c r="P460" i="14"/>
  <c r="Q224" i="14"/>
  <c r="Q105" i="14"/>
  <c r="P217" i="14"/>
  <c r="P283" i="14"/>
  <c r="P47" i="14"/>
  <c r="R240" i="14"/>
  <c r="R430" i="14"/>
  <c r="P326" i="14"/>
  <c r="P388" i="14"/>
  <c r="Q365" i="14"/>
  <c r="P209" i="14"/>
  <c r="Q412" i="14"/>
  <c r="Q58" i="14"/>
  <c r="Q53" i="14"/>
  <c r="P477" i="14"/>
  <c r="Q48" i="14"/>
  <c r="P206" i="14"/>
  <c r="R259" i="14"/>
  <c r="R232" i="14"/>
  <c r="S169" i="14"/>
  <c r="Q393" i="14"/>
  <c r="R198" i="14"/>
  <c r="R20" i="14"/>
  <c r="P304" i="14"/>
  <c r="R389" i="14"/>
  <c r="P88" i="14"/>
  <c r="S412" i="14"/>
  <c r="P110" i="14"/>
  <c r="S488" i="14"/>
  <c r="Q254" i="14"/>
  <c r="S326" i="14"/>
  <c r="Q174" i="14"/>
  <c r="S198" i="14"/>
  <c r="Q421" i="14"/>
  <c r="S247" i="14"/>
  <c r="P313" i="14"/>
  <c r="P57" i="14"/>
  <c r="R464" i="14"/>
  <c r="R311" i="14"/>
  <c r="S140" i="14"/>
  <c r="Q404" i="14"/>
  <c r="R225" i="14"/>
  <c r="Q114" i="14"/>
  <c r="Q109" i="14"/>
  <c r="R468" i="14"/>
  <c r="S427" i="14"/>
  <c r="P317" i="14"/>
  <c r="R368" i="14"/>
  <c r="R184" i="14"/>
  <c r="R124" i="14"/>
  <c r="R326" i="14"/>
  <c r="R120" i="14"/>
  <c r="R109" i="14"/>
  <c r="S355" i="14"/>
  <c r="P510" i="14"/>
  <c r="P38" i="14"/>
  <c r="R81" i="14"/>
  <c r="S35" i="14"/>
  <c r="S295" i="14"/>
  <c r="P393" i="14"/>
  <c r="P459" i="14"/>
  <c r="P203" i="14"/>
  <c r="S316" i="14"/>
  <c r="Q146" i="14"/>
  <c r="R409" i="14"/>
  <c r="S230" i="14"/>
  <c r="S76" i="14"/>
  <c r="S71" i="14"/>
  <c r="S425" i="14"/>
  <c r="S509" i="14"/>
  <c r="S309" i="14"/>
  <c r="Q239" i="14"/>
  <c r="Q63" i="14"/>
  <c r="S475" i="14"/>
  <c r="Q281" i="14"/>
  <c r="R80" i="14"/>
  <c r="S66" i="14"/>
  <c r="R329" i="14"/>
  <c r="R500" i="14"/>
  <c r="R115" i="14"/>
  <c r="R454" i="14"/>
  <c r="R192" i="14"/>
  <c r="R28" i="14"/>
  <c r="R24" i="14"/>
  <c r="R359" i="14"/>
  <c r="R92" i="14"/>
  <c r="R333" i="14"/>
  <c r="R102" i="14"/>
  <c r="R302" i="14"/>
  <c r="R213" i="14"/>
  <c r="R390" i="14"/>
  <c r="R331" i="14"/>
  <c r="R297" i="14"/>
  <c r="R483" i="14"/>
  <c r="R113" i="14"/>
  <c r="R241" i="14"/>
  <c r="R510" i="14"/>
  <c r="R187" i="14"/>
  <c r="R63" i="14"/>
  <c r="R173" i="14"/>
  <c r="R271" i="14"/>
  <c r="R248" i="14"/>
  <c r="R38" i="14"/>
  <c r="R220" i="14"/>
  <c r="R294" i="14"/>
  <c r="R62" i="14"/>
  <c r="R343" i="14"/>
  <c r="R162" i="14"/>
  <c r="R244" i="14"/>
  <c r="R286" i="14"/>
  <c r="R132" i="14"/>
  <c r="R150" i="14"/>
  <c r="R371" i="14"/>
  <c r="R121" i="14"/>
  <c r="R324" i="14"/>
  <c r="R36" i="14"/>
  <c r="R316" i="14"/>
  <c r="Q120" i="14"/>
  <c r="Q259" i="14"/>
  <c r="Q418" i="14"/>
  <c r="R78" i="14"/>
  <c r="Q310" i="14"/>
  <c r="Q452" i="14"/>
  <c r="Q276" i="14"/>
  <c r="R114" i="14"/>
  <c r="R352" i="14"/>
  <c r="R168" i="14"/>
  <c r="R108" i="14"/>
  <c r="Q408" i="14"/>
  <c r="R431" i="14"/>
  <c r="P484" i="14"/>
  <c r="R443" i="14"/>
  <c r="R253" i="14"/>
  <c r="R73" i="14"/>
  <c r="Q113" i="14"/>
  <c r="P497" i="14"/>
  <c r="P241" i="14"/>
  <c r="R506" i="14"/>
  <c r="Q366" i="14"/>
  <c r="P247" i="14"/>
  <c r="R177" i="14"/>
  <c r="Q26" i="14"/>
  <c r="R170" i="14"/>
  <c r="Q273" i="14"/>
  <c r="Q335" i="14"/>
  <c r="P480" i="14"/>
  <c r="P224" i="14"/>
  <c r="P286" i="14"/>
  <c r="P412" i="14"/>
  <c r="P156" i="14"/>
  <c r="R419" i="14"/>
  <c r="R229" i="14"/>
  <c r="R49" i="14"/>
  <c r="Q89" i="14"/>
  <c r="P489" i="14"/>
  <c r="P233" i="14"/>
  <c r="R363" i="14"/>
  <c r="Q242" i="14"/>
  <c r="P239" i="14"/>
  <c r="Q356" i="14"/>
  <c r="R23" i="14"/>
  <c r="R502" i="14"/>
  <c r="R332" i="14"/>
  <c r="P429" i="14"/>
  <c r="P173" i="14"/>
  <c r="R472" i="14"/>
  <c r="P408" i="14"/>
  <c r="R317" i="14"/>
  <c r="R447" i="14"/>
  <c r="P212" i="14"/>
  <c r="Q438" i="14"/>
  <c r="Q248" i="14"/>
  <c r="Q68" i="14"/>
  <c r="R123" i="14"/>
  <c r="R370" i="14"/>
  <c r="P481" i="14"/>
  <c r="P225" i="14"/>
  <c r="P291" i="14"/>
  <c r="R339" i="14"/>
  <c r="Q218" i="14"/>
  <c r="Q332" i="14"/>
  <c r="Q148" i="14"/>
  <c r="P119" i="14"/>
  <c r="R308" i="14"/>
  <c r="P374" i="14"/>
  <c r="P447" i="14"/>
  <c r="P436" i="14"/>
  <c r="Q470" i="14"/>
  <c r="Q280" i="14"/>
  <c r="Q100" i="14"/>
  <c r="R155" i="14"/>
  <c r="R402" i="14"/>
  <c r="Q229" i="14"/>
  <c r="P65" i="14"/>
  <c r="R207" i="14"/>
  <c r="R449" i="14"/>
  <c r="R273" i="14"/>
  <c r="Q221" i="14"/>
  <c r="R388" i="14"/>
  <c r="P54" i="14"/>
  <c r="P261" i="14"/>
  <c r="R328" i="14"/>
  <c r="P336" i="14"/>
  <c r="P70" i="14"/>
  <c r="P367" i="14"/>
  <c r="Q18" i="14"/>
  <c r="Q489" i="14"/>
  <c r="R485" i="14"/>
  <c r="P196" i="14"/>
  <c r="R221" i="14"/>
  <c r="Q118" i="14"/>
  <c r="Q341" i="14"/>
  <c r="Q334" i="14"/>
  <c r="P215" i="14"/>
  <c r="Q117" i="14"/>
  <c r="P150" i="14"/>
  <c r="Q419" i="14"/>
  <c r="P101" i="14"/>
  <c r="P126" i="14"/>
  <c r="R197" i="14"/>
  <c r="Q207" i="14"/>
  <c r="Q32" i="14"/>
  <c r="R406" i="14"/>
  <c r="R214" i="14"/>
  <c r="Q27" i="14"/>
  <c r="P471" i="14"/>
  <c r="R227" i="14"/>
  <c r="R258" i="14"/>
  <c r="P347" i="14"/>
  <c r="R151" i="14"/>
  <c r="R103" i="14"/>
  <c r="Q479" i="14"/>
  <c r="Q491" i="14"/>
  <c r="R68" i="14"/>
  <c r="R64" i="14"/>
  <c r="R345" i="14"/>
  <c r="P256" i="14"/>
  <c r="R497" i="14"/>
  <c r="Q60" i="14"/>
  <c r="P27" i="14"/>
  <c r="Q339" i="14"/>
  <c r="R268" i="14"/>
  <c r="Q95" i="14"/>
  <c r="R88" i="14"/>
  <c r="R77" i="14"/>
  <c r="P272" i="14"/>
  <c r="R181" i="14"/>
  <c r="Q41" i="14"/>
  <c r="Q427" i="14"/>
  <c r="R461" i="14"/>
  <c r="Q442" i="14"/>
  <c r="P260" i="14"/>
  <c r="Q200" i="14"/>
  <c r="Q54" i="14"/>
  <c r="P403" i="14"/>
  <c r="Q298" i="14"/>
  <c r="R369" i="14"/>
  <c r="R15" i="14"/>
  <c r="P341" i="14"/>
  <c r="P320" i="14"/>
  <c r="Q476" i="14"/>
  <c r="S218" i="14"/>
  <c r="R208" i="14"/>
  <c r="R148" i="14"/>
  <c r="P85" i="14"/>
  <c r="S371" i="14"/>
  <c r="Q177" i="14"/>
  <c r="Q161" i="14"/>
  <c r="R304" i="14"/>
  <c r="P302" i="14"/>
  <c r="Q368" i="14"/>
  <c r="R391" i="14"/>
  <c r="P364" i="14"/>
  <c r="R467" i="14"/>
  <c r="R277" i="14"/>
  <c r="R97" i="14"/>
  <c r="S152" i="14"/>
  <c r="Q137" i="14"/>
  <c r="S399" i="14"/>
  <c r="R226" i="14"/>
  <c r="P379" i="14"/>
  <c r="S368" i="14"/>
  <c r="Q290" i="14"/>
  <c r="P319" i="14"/>
  <c r="S382" i="14"/>
  <c r="Q204" i="14"/>
  <c r="S92" i="14"/>
  <c r="P15" i="14"/>
  <c r="S87" i="14"/>
  <c r="R444" i="14"/>
  <c r="P30" i="14"/>
  <c r="P51" i="14"/>
  <c r="Q347" i="14"/>
  <c r="Q279" i="14"/>
  <c r="Q103" i="14"/>
  <c r="S507" i="14"/>
  <c r="S299" i="14"/>
  <c r="R96" i="14"/>
  <c r="R85" i="14"/>
  <c r="R206" i="14"/>
  <c r="P318" i="14"/>
  <c r="P380" i="14"/>
  <c r="R17" i="14"/>
  <c r="S447" i="14"/>
  <c r="R274" i="14"/>
  <c r="P73" i="14"/>
  <c r="P139" i="14"/>
  <c r="R295" i="14"/>
  <c r="P335" i="14"/>
  <c r="Q388" i="14"/>
  <c r="R209" i="14"/>
  <c r="R55" i="14"/>
  <c r="R292" i="14"/>
  <c r="R50" i="14"/>
  <c r="Q391" i="14"/>
  <c r="S261" i="14"/>
  <c r="P205" i="14"/>
  <c r="S485" i="14"/>
  <c r="Q283" i="14"/>
  <c r="S217" i="14"/>
  <c r="Q39" i="14"/>
  <c r="S251" i="14"/>
  <c r="Y4" i="14" l="1"/>
  <c r="Y5" i="14" s="1"/>
  <c r="Y7" i="14" s="1"/>
  <c r="X4" i="14"/>
  <c r="X5" i="14" s="1"/>
  <c r="X7" i="14" s="1"/>
  <c r="P3" i="14"/>
  <c r="P4" i="14" s="1"/>
  <c r="P5" i="14" s="1"/>
  <c r="P7" i="14" s="1"/>
  <c r="Q3" i="14"/>
  <c r="Q4" i="14" s="1"/>
  <c r="Q5" i="14" s="1"/>
  <c r="Q9" i="14" s="1"/>
  <c r="S3" i="14"/>
  <c r="S4" i="14" s="1"/>
  <c r="S5" i="14" s="1"/>
  <c r="S7" i="14" s="1"/>
  <c r="R3" i="14"/>
  <c r="R4" i="14" s="1"/>
  <c r="R5" i="14" s="1"/>
  <c r="Q7" i="14" l="1"/>
  <c r="S9" i="14"/>
  <c r="P9" i="14"/>
  <c r="R9" i="14"/>
  <c r="R7" i="14"/>
</calcChain>
</file>

<file path=xl/sharedStrings.xml><?xml version="1.0" encoding="utf-8"?>
<sst xmlns="http://schemas.openxmlformats.org/spreadsheetml/2006/main" count="136" uniqueCount="51">
  <si>
    <t>open</t>
  </si>
  <si>
    <t>high</t>
  </si>
  <si>
    <t>low</t>
  </si>
  <si>
    <t>close</t>
  </si>
  <si>
    <t>volume</t>
  </si>
  <si>
    <t>vwap</t>
  </si>
  <si>
    <t>timestamp</t>
  </si>
  <si>
    <t>transactions</t>
  </si>
  <si>
    <t>otc</t>
  </si>
  <si>
    <t>AAPL</t>
  </si>
  <si>
    <t>Error</t>
  </si>
  <si>
    <t>Initial Wealth</t>
  </si>
  <si>
    <t>price_AAPL</t>
  </si>
  <si>
    <t>price_JNJ</t>
  </si>
  <si>
    <t>price_JPM</t>
  </si>
  <si>
    <t>price_XOM</t>
  </si>
  <si>
    <t>n</t>
  </si>
  <si>
    <t>(xi-mu)^2</t>
  </si>
  <si>
    <t>Method 2: Excel</t>
  </si>
  <si>
    <t>Method 1: Formula ii.10</t>
  </si>
  <si>
    <t>Std Dev (Daily)</t>
  </si>
  <si>
    <t>Variance (Daily)</t>
  </si>
  <si>
    <t>Std Dev (Annually)</t>
  </si>
  <si>
    <t>Method 1: Formula ii.13</t>
  </si>
  <si>
    <t>VARIANCE - STD DEV</t>
  </si>
  <si>
    <t>EXPECTATION</t>
  </si>
  <si>
    <t>mu (Daily)</t>
  </si>
  <si>
    <t>Method 1: Formula ii.8</t>
  </si>
  <si>
    <t>mu (Annually)</t>
  </si>
  <si>
    <t>(xi-mu)(yi-mu)</t>
  </si>
  <si>
    <t>logreturn</t>
  </si>
  <si>
    <t>JNJ</t>
  </si>
  <si>
    <t>JPM</t>
  </si>
  <si>
    <t>XOM</t>
  </si>
  <si>
    <t>AAPL-JNJ</t>
  </si>
  <si>
    <t>AAPL-JPM</t>
  </si>
  <si>
    <t>Covariance</t>
  </si>
  <si>
    <t>Correlation</t>
  </si>
  <si>
    <t>Method 1: Formula ii.16</t>
  </si>
  <si>
    <t>Method 1: Formula ii.17</t>
  </si>
  <si>
    <t>COVARIANCE-CORRELATION</t>
  </si>
  <si>
    <t>Weight</t>
  </si>
  <si>
    <t>Weight Transpose</t>
  </si>
  <si>
    <t>VAR-COVAR Matrix</t>
  </si>
  <si>
    <t>EQUAL WEIGHT PORTFOLIO</t>
  </si>
  <si>
    <t>Portfolio Variance (Daily)</t>
  </si>
  <si>
    <t>Portfolio Std Dev (Daily)</t>
  </si>
  <si>
    <t>Portfolio Std Dev (Annually)</t>
  </si>
  <si>
    <t>Portfolio</t>
  </si>
  <si>
    <t>cumulative</t>
  </si>
  <si>
    <t>Method 1: Formula ii.20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</si>
</sst>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theme="1"/>
      <name val="Arial"/>
      <family val="2"/>
    </font>
    <font>
      <sz val="11"/>
      <color theme="1"/>
      <name val="Calibri"/>
      <family val="2"/>
      <scheme val="minor"/>
    </font>
    <font>
      <b/>
      <sz val="11"/>
      <color rgb="FFFF0000"/>
      <name val="Calibri"/>
      <family val="2"/>
      <scheme val="minor"/>
    </font>
    <font>
      <sz val="11"/>
      <color rgb="FFFF0000"/>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9" fontId="3" fillId="0" borderId="0" applyFont="0" applyFill="0" applyBorder="0" applyAlignment="0" applyProtection="0"/>
  </cellStyleXfs>
  <cellXfs count="12">
    <xf numFmtId="0" fontId="0" fillId="0" borderId="0" xfId="0"/>
    <xf numFmtId="0" fontId="2" fillId="2" borderId="0" xfId="1" applyFill="1"/>
    <xf numFmtId="0" fontId="1" fillId="0" borderId="0" xfId="0" applyFont="1"/>
    <xf numFmtId="0" fontId="4" fillId="0" borderId="0" xfId="0" applyFont="1"/>
    <xf numFmtId="22" fontId="0" fillId="0" borderId="0" xfId="0" applyNumberFormat="1"/>
    <xf numFmtId="0" fontId="1" fillId="3" borderId="0" xfId="0" applyFont="1" applyFill="1"/>
    <xf numFmtId="14" fontId="0" fillId="0" borderId="0" xfId="0" applyNumberFormat="1"/>
    <xf numFmtId="0" fontId="5" fillId="0" borderId="0" xfId="0" applyFont="1"/>
    <xf numFmtId="0" fontId="6" fillId="0" borderId="0" xfId="0" applyFont="1"/>
    <xf numFmtId="0" fontId="0" fillId="0" borderId="1" xfId="0" applyBorder="1"/>
    <xf numFmtId="10" fontId="3" fillId="0" borderId="0" xfId="2" applyNumberFormat="1" applyFont="1"/>
    <xf numFmtId="10" fontId="0" fillId="0" borderId="0" xfId="2" applyNumberFormat="1" applyFont="1"/>
  </cellXfs>
  <cellStyles count="3">
    <cellStyle name="Normal" xfId="0" builtinId="0"/>
    <cellStyle name="Normal 2" xfId="1" xr:uid="{00000000-0005-0000-0000-00000100000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Cumulative Performance: Portfolio vs Individual Stocks</a:t>
            </a:r>
          </a:p>
        </c:rich>
      </c:tx>
      <c:overlay val="0"/>
    </c:title>
    <c:autoTitleDeleted val="0"/>
    <c:plotArea>
      <c:layout/>
      <c:lineChart>
        <c:grouping val="standard"/>
        <c:varyColors val="0"/>
        <c:ser>
          <c:idx val="0"/>
          <c:order val="0"/>
          <c:tx>
            <c:strRef>
              <c:f>'EW Portfolio'!$AC$3</c:f>
              <c:strCache>
                <c:ptCount val="1"/>
                <c:pt idx="0">
                  <c:v>Portfolio</c:v>
                </c:pt>
              </c:strCache>
            </c:strRef>
          </c:tx>
          <c:marker>
            <c:symbol val="none"/>
          </c:marker>
          <c:val>
            <c:numRef>
              <c:f>'EW Portfolio'!$AC$4:$AC$505</c:f>
              <c:numCache>
                <c:formatCode>General</c:formatCode>
                <c:ptCount val="502"/>
                <c:pt idx="1">
                  <c:v>-0.46035006634343134</c:v>
                </c:pt>
                <c:pt idx="2">
                  <c:v>0.46507110858008599</c:v>
                </c:pt>
                <c:pt idx="3">
                  <c:v>1.3897693423100346</c:v>
                </c:pt>
                <c:pt idx="4">
                  <c:v>1.7509541500208536</c:v>
                </c:pt>
                <c:pt idx="5">
                  <c:v>1.6187746958566629</c:v>
                </c:pt>
                <c:pt idx="6">
                  <c:v>2.048429004985207</c:v>
                </c:pt>
                <c:pt idx="7">
                  <c:v>3.0825063437270463</c:v>
                </c:pt>
                <c:pt idx="8">
                  <c:v>2.9632347789196336</c:v>
                </c:pt>
                <c:pt idx="9">
                  <c:v>2.9482218445745247</c:v>
                </c:pt>
                <c:pt idx="10">
                  <c:v>3.2903481402090762</c:v>
                </c:pt>
                <c:pt idx="11">
                  <c:v>2.058551854330124</c:v>
                </c:pt>
                <c:pt idx="12">
                  <c:v>2.1119238669623779</c:v>
                </c:pt>
                <c:pt idx="13">
                  <c:v>1.7393512632976753</c:v>
                </c:pt>
                <c:pt idx="14">
                  <c:v>1.7185621398477711</c:v>
                </c:pt>
                <c:pt idx="15">
                  <c:v>2.5510184447511355</c:v>
                </c:pt>
                <c:pt idx="16">
                  <c:v>2.5926203567342974</c:v>
                </c:pt>
                <c:pt idx="17">
                  <c:v>2.5314817104428284</c:v>
                </c:pt>
                <c:pt idx="18">
                  <c:v>2.1545610106256108</c:v>
                </c:pt>
                <c:pt idx="19">
                  <c:v>2.554470021543616</c:v>
                </c:pt>
                <c:pt idx="20">
                  <c:v>1.3855222667818956</c:v>
                </c:pt>
                <c:pt idx="21">
                  <c:v>1.2770767000184065</c:v>
                </c:pt>
                <c:pt idx="22">
                  <c:v>2.831096222190447</c:v>
                </c:pt>
                <c:pt idx="23">
                  <c:v>2.2845919794482117</c:v>
                </c:pt>
                <c:pt idx="24">
                  <c:v>2.2501064398007604</c:v>
                </c:pt>
                <c:pt idx="25">
                  <c:v>3.1520766978989605</c:v>
                </c:pt>
                <c:pt idx="26">
                  <c:v>3.98556315559554</c:v>
                </c:pt>
                <c:pt idx="27">
                  <c:v>3.8538886940923947</c:v>
                </c:pt>
                <c:pt idx="28">
                  <c:v>3.5169504058210199</c:v>
                </c:pt>
                <c:pt idx="29">
                  <c:v>3.7079697334213693</c:v>
                </c:pt>
                <c:pt idx="30">
                  <c:v>3.8261589647329579</c:v>
                </c:pt>
                <c:pt idx="31">
                  <c:v>3.9819818508820211</c:v>
                </c:pt>
                <c:pt idx="32">
                  <c:v>4.1552150061353466</c:v>
                </c:pt>
                <c:pt idx="33">
                  <c:v>2.9931968281353551</c:v>
                </c:pt>
                <c:pt idx="34">
                  <c:v>2.8461404188864217</c:v>
                </c:pt>
                <c:pt idx="35">
                  <c:v>2.9957013796447356</c:v>
                </c:pt>
                <c:pt idx="36">
                  <c:v>2.824273949086991</c:v>
                </c:pt>
                <c:pt idx="37">
                  <c:v>3.4615666662125673</c:v>
                </c:pt>
                <c:pt idx="38">
                  <c:v>4.1786749087780439</c:v>
                </c:pt>
                <c:pt idx="39">
                  <c:v>4.5250096358513954</c:v>
                </c:pt>
                <c:pt idx="40">
                  <c:v>4.4465798510570771</c:v>
                </c:pt>
                <c:pt idx="41">
                  <c:v>4.4127122404737635</c:v>
                </c:pt>
                <c:pt idx="42">
                  <c:v>4.4585665984429435</c:v>
                </c:pt>
                <c:pt idx="43">
                  <c:v>4.9304139413787178</c:v>
                </c:pt>
                <c:pt idx="44">
                  <c:v>5.5013422766434825</c:v>
                </c:pt>
                <c:pt idx="45">
                  <c:v>6.0977015931013616</c:v>
                </c:pt>
                <c:pt idx="46">
                  <c:v>5.5088267763626799</c:v>
                </c:pt>
                <c:pt idx="47">
                  <c:v>5.2492886264827341</c:v>
                </c:pt>
                <c:pt idx="48">
                  <c:v>5.0636111554309613</c:v>
                </c:pt>
                <c:pt idx="49">
                  <c:v>4.9129349707065035</c:v>
                </c:pt>
                <c:pt idx="50">
                  <c:v>6.5241094790082395</c:v>
                </c:pt>
                <c:pt idx="51">
                  <c:v>6.6672920864321563</c:v>
                </c:pt>
                <c:pt idx="52">
                  <c:v>6.3805805025834443</c:v>
                </c:pt>
                <c:pt idx="53">
                  <c:v>6.6716474751328239</c:v>
                </c:pt>
                <c:pt idx="54">
                  <c:v>6.1688570987233646</c:v>
                </c:pt>
                <c:pt idx="55">
                  <c:v>5.5108905956795384</c:v>
                </c:pt>
                <c:pt idx="56">
                  <c:v>6.1762968152944113</c:v>
                </c:pt>
                <c:pt idx="57">
                  <c:v>5.8381589854608986</c:v>
                </c:pt>
                <c:pt idx="58">
                  <c:v>6.0959703335537121</c:v>
                </c:pt>
                <c:pt idx="59">
                  <c:v>5.4660559008457463</c:v>
                </c:pt>
                <c:pt idx="60">
                  <c:v>6.2001470449362106</c:v>
                </c:pt>
                <c:pt idx="61">
                  <c:v>4.2357776271514194</c:v>
                </c:pt>
                <c:pt idx="62">
                  <c:v>3.5649392454033992</c:v>
                </c:pt>
                <c:pt idx="63">
                  <c:v>2.0484894003852094</c:v>
                </c:pt>
                <c:pt idx="64">
                  <c:v>1.7868948855980276</c:v>
                </c:pt>
                <c:pt idx="65">
                  <c:v>1.9492867739944919</c:v>
                </c:pt>
                <c:pt idx="66">
                  <c:v>2.9166615248820245</c:v>
                </c:pt>
                <c:pt idx="67">
                  <c:v>3.8697822158729145</c:v>
                </c:pt>
                <c:pt idx="68">
                  <c:v>4.557753502300705</c:v>
                </c:pt>
                <c:pt idx="69">
                  <c:v>4.8266810229339541</c:v>
                </c:pt>
                <c:pt idx="70">
                  <c:v>4.7608252796490351</c:v>
                </c:pt>
                <c:pt idx="71">
                  <c:v>3.869092714507377</c:v>
                </c:pt>
                <c:pt idx="72">
                  <c:v>4.924175804024185</c:v>
                </c:pt>
                <c:pt idx="73">
                  <c:v>3.5926313601904449</c:v>
                </c:pt>
                <c:pt idx="74">
                  <c:v>4.0928281083899254</c:v>
                </c:pt>
                <c:pt idx="75">
                  <c:v>4.4475433529883412</c:v>
                </c:pt>
                <c:pt idx="76">
                  <c:v>5.5891766145958091</c:v>
                </c:pt>
                <c:pt idx="77">
                  <c:v>5.6005187386158752</c:v>
                </c:pt>
                <c:pt idx="78">
                  <c:v>5.5617358602347373</c:v>
                </c:pt>
                <c:pt idx="79">
                  <c:v>6.1459950546456614</c:v>
                </c:pt>
                <c:pt idx="80">
                  <c:v>7.2690903559914988</c:v>
                </c:pt>
                <c:pt idx="81">
                  <c:v>7.1310838130818119</c:v>
                </c:pt>
                <c:pt idx="82">
                  <c:v>7.7702581739074015</c:v>
                </c:pt>
                <c:pt idx="83">
                  <c:v>8.2469179064464058</c:v>
                </c:pt>
                <c:pt idx="84">
                  <c:v>9.0295727445338123</c:v>
                </c:pt>
                <c:pt idx="85">
                  <c:v>9.2019933178164734</c:v>
                </c:pt>
                <c:pt idx="86">
                  <c:v>9.9216674387146995</c:v>
                </c:pt>
                <c:pt idx="87">
                  <c:v>8.1705030480685696</c:v>
                </c:pt>
                <c:pt idx="88">
                  <c:v>8.6616664279530848</c:v>
                </c:pt>
                <c:pt idx="89">
                  <c:v>8.1833513258661856</c:v>
                </c:pt>
                <c:pt idx="90">
                  <c:v>6.418585557647833</c:v>
                </c:pt>
                <c:pt idx="91">
                  <c:v>6.8265262030283438</c:v>
                </c:pt>
                <c:pt idx="92">
                  <c:v>6.5475830314188217</c:v>
                </c:pt>
                <c:pt idx="93">
                  <c:v>6.1534586555636537</c:v>
                </c:pt>
                <c:pt idx="94">
                  <c:v>6.6620230396031843</c:v>
                </c:pt>
                <c:pt idx="95">
                  <c:v>8.1428014660236148</c:v>
                </c:pt>
                <c:pt idx="96">
                  <c:v>7.8483988350487994</c:v>
                </c:pt>
                <c:pt idx="97">
                  <c:v>7.1761829336402716</c:v>
                </c:pt>
                <c:pt idx="98">
                  <c:v>6.9194772566617324</c:v>
                </c:pt>
                <c:pt idx="99">
                  <c:v>6.9611374808576967</c:v>
                </c:pt>
                <c:pt idx="100">
                  <c:v>7.4954276211412054</c:v>
                </c:pt>
                <c:pt idx="101">
                  <c:v>7.0511060072619696</c:v>
                </c:pt>
                <c:pt idx="102">
                  <c:v>7.8731098197136848</c:v>
                </c:pt>
                <c:pt idx="103">
                  <c:v>7.7019213097757051</c:v>
                </c:pt>
                <c:pt idx="104">
                  <c:v>7.9208046176763203</c:v>
                </c:pt>
                <c:pt idx="105">
                  <c:v>7.5345217889916913</c:v>
                </c:pt>
                <c:pt idx="106">
                  <c:v>8.0737625004995017</c:v>
                </c:pt>
                <c:pt idx="107">
                  <c:v>8.2380861370067624</c:v>
                </c:pt>
                <c:pt idx="108">
                  <c:v>8.8020519692462056</c:v>
                </c:pt>
                <c:pt idx="109">
                  <c:v>8.1828731833124095</c:v>
                </c:pt>
                <c:pt idx="110">
                  <c:v>9.3813948805753284</c:v>
                </c:pt>
                <c:pt idx="111">
                  <c:v>9.1351910317137843</c:v>
                </c:pt>
                <c:pt idx="112">
                  <c:v>9.4950012371658605</c:v>
                </c:pt>
                <c:pt idx="113">
                  <c:v>9.7463717251825788</c:v>
                </c:pt>
                <c:pt idx="114">
                  <c:v>9.8310368164639961</c:v>
                </c:pt>
                <c:pt idx="115">
                  <c:v>10.95255696490239</c:v>
                </c:pt>
                <c:pt idx="116">
                  <c:v>11.522943965411631</c:v>
                </c:pt>
                <c:pt idx="117">
                  <c:v>11.719430006863181</c:v>
                </c:pt>
                <c:pt idx="118">
                  <c:v>11.613100034124999</c:v>
                </c:pt>
                <c:pt idx="119">
                  <c:v>11.387325725802013</c:v>
                </c:pt>
                <c:pt idx="120">
                  <c:v>11.769960328199147</c:v>
                </c:pt>
                <c:pt idx="121">
                  <c:v>12.877400383262659</c:v>
                </c:pt>
                <c:pt idx="122">
                  <c:v>12.588355588048778</c:v>
                </c:pt>
                <c:pt idx="123">
                  <c:v>12.642647431644207</c:v>
                </c:pt>
                <c:pt idx="124">
                  <c:v>13.991047282609722</c:v>
                </c:pt>
                <c:pt idx="125">
                  <c:v>14.93134888719343</c:v>
                </c:pt>
                <c:pt idx="126">
                  <c:v>15.91617642927384</c:v>
                </c:pt>
                <c:pt idx="127">
                  <c:v>14.649726574315146</c:v>
                </c:pt>
                <c:pt idx="128">
                  <c:v>13.941497385642929</c:v>
                </c:pt>
                <c:pt idx="129">
                  <c:v>13.716235287257934</c:v>
                </c:pt>
                <c:pt idx="130">
                  <c:v>13.124189634760082</c:v>
                </c:pt>
                <c:pt idx="131">
                  <c:v>13.174073894905401</c:v>
                </c:pt>
                <c:pt idx="132">
                  <c:v>14.115638958657652</c:v>
                </c:pt>
                <c:pt idx="133">
                  <c:v>14.728513026662473</c:v>
                </c:pt>
                <c:pt idx="134">
                  <c:v>14.007056292910256</c:v>
                </c:pt>
                <c:pt idx="135">
                  <c:v>15.455264731661911</c:v>
                </c:pt>
                <c:pt idx="136">
                  <c:v>15.091568833746354</c:v>
                </c:pt>
                <c:pt idx="137">
                  <c:v>14.202620765587024</c:v>
                </c:pt>
                <c:pt idx="138">
                  <c:v>13.795537558447155</c:v>
                </c:pt>
                <c:pt idx="139">
                  <c:v>11.123822742944322</c:v>
                </c:pt>
                <c:pt idx="140">
                  <c:v>11.07791566643991</c:v>
                </c:pt>
                <c:pt idx="141">
                  <c:v>11.715578976259877</c:v>
                </c:pt>
                <c:pt idx="142">
                  <c:v>13.260384240627832</c:v>
                </c:pt>
                <c:pt idx="143">
                  <c:v>14.078804587947044</c:v>
                </c:pt>
                <c:pt idx="144">
                  <c:v>14.190920259777698</c:v>
                </c:pt>
                <c:pt idx="145">
                  <c:v>14.35365037249953</c:v>
                </c:pt>
                <c:pt idx="146">
                  <c:v>14.92379091425833</c:v>
                </c:pt>
                <c:pt idx="147">
                  <c:v>15.464839626003382</c:v>
                </c:pt>
                <c:pt idx="148">
                  <c:v>15.825631609614517</c:v>
                </c:pt>
                <c:pt idx="149">
                  <c:v>16.093917178301215</c:v>
                </c:pt>
                <c:pt idx="150">
                  <c:v>15.28983975760411</c:v>
                </c:pt>
                <c:pt idx="151">
                  <c:v>15.324687969700847</c:v>
                </c:pt>
                <c:pt idx="152">
                  <c:v>15.687278390460934</c:v>
                </c:pt>
                <c:pt idx="153">
                  <c:v>16.752993557130175</c:v>
                </c:pt>
                <c:pt idx="154">
                  <c:v>17.491247374732861</c:v>
                </c:pt>
                <c:pt idx="155">
                  <c:v>17.20725030120725</c:v>
                </c:pt>
                <c:pt idx="156">
                  <c:v>17.064280648773572</c:v>
                </c:pt>
                <c:pt idx="157">
                  <c:v>17.919931598831809</c:v>
                </c:pt>
                <c:pt idx="158">
                  <c:v>18.330203468810332</c:v>
                </c:pt>
                <c:pt idx="159">
                  <c:v>16.801180850294525</c:v>
                </c:pt>
                <c:pt idx="160">
                  <c:v>16.197198180101065</c:v>
                </c:pt>
                <c:pt idx="161">
                  <c:v>15.622872999137599</c:v>
                </c:pt>
                <c:pt idx="162">
                  <c:v>14.635856901904155</c:v>
                </c:pt>
                <c:pt idx="163">
                  <c:v>16.010163583644555</c:v>
                </c:pt>
                <c:pt idx="164">
                  <c:v>13.774856528629865</c:v>
                </c:pt>
                <c:pt idx="165">
                  <c:v>13.630395120945471</c:v>
                </c:pt>
                <c:pt idx="166">
                  <c:v>13.881018625880495</c:v>
                </c:pt>
                <c:pt idx="167">
                  <c:v>13.688552633030977</c:v>
                </c:pt>
                <c:pt idx="168">
                  <c:v>13.983264630910622</c:v>
                </c:pt>
                <c:pt idx="169">
                  <c:v>14.540070669975774</c:v>
                </c:pt>
                <c:pt idx="170">
                  <c:v>14.72885276894735</c:v>
                </c:pt>
                <c:pt idx="171">
                  <c:v>16.098597288177714</c:v>
                </c:pt>
                <c:pt idx="172">
                  <c:v>15.839518060612541</c:v>
                </c:pt>
                <c:pt idx="173">
                  <c:v>15.99634528936804</c:v>
                </c:pt>
                <c:pt idx="174">
                  <c:v>15.979620344982045</c:v>
                </c:pt>
                <c:pt idx="175">
                  <c:v>14.874614426884573</c:v>
                </c:pt>
                <c:pt idx="176">
                  <c:v>14.642314546081124</c:v>
                </c:pt>
                <c:pt idx="177">
                  <c:v>15.41969400581004</c:v>
                </c:pt>
                <c:pt idx="178">
                  <c:v>16.430173634464701</c:v>
                </c:pt>
                <c:pt idx="179">
                  <c:v>15.794339111029444</c:v>
                </c:pt>
                <c:pt idx="180">
                  <c:v>16.089816699011976</c:v>
                </c:pt>
                <c:pt idx="181">
                  <c:v>15.830445370892825</c:v>
                </c:pt>
                <c:pt idx="182">
                  <c:v>17.096531001397402</c:v>
                </c:pt>
                <c:pt idx="183">
                  <c:v>16.481565737727575</c:v>
                </c:pt>
                <c:pt idx="184">
                  <c:v>16.268190302907815</c:v>
                </c:pt>
                <c:pt idx="185">
                  <c:v>17.157021556669864</c:v>
                </c:pt>
                <c:pt idx="186">
                  <c:v>17.226761837736007</c:v>
                </c:pt>
                <c:pt idx="187">
                  <c:v>18.392416240382307</c:v>
                </c:pt>
                <c:pt idx="188">
                  <c:v>18.826336593266497</c:v>
                </c:pt>
                <c:pt idx="189">
                  <c:v>18.823689535424524</c:v>
                </c:pt>
                <c:pt idx="190">
                  <c:v>18.833254043722118</c:v>
                </c:pt>
                <c:pt idx="191">
                  <c:v>18.92475738170328</c:v>
                </c:pt>
                <c:pt idx="192">
                  <c:v>19.363287567362573</c:v>
                </c:pt>
                <c:pt idx="193">
                  <c:v>18.92138114761282</c:v>
                </c:pt>
                <c:pt idx="194">
                  <c:v>19.204755755395876</c:v>
                </c:pt>
                <c:pt idx="195">
                  <c:v>18.855626742703933</c:v>
                </c:pt>
                <c:pt idx="196">
                  <c:v>18.536059560373303</c:v>
                </c:pt>
                <c:pt idx="197">
                  <c:v>17.877755054019037</c:v>
                </c:pt>
                <c:pt idx="198">
                  <c:v>18.435894154053543</c:v>
                </c:pt>
                <c:pt idx="199">
                  <c:v>17.59721092008391</c:v>
                </c:pt>
                <c:pt idx="200">
                  <c:v>17.336089561321227</c:v>
                </c:pt>
                <c:pt idx="201">
                  <c:v>16.499970976803471</c:v>
                </c:pt>
                <c:pt idx="202">
                  <c:v>15.927723841027904</c:v>
                </c:pt>
                <c:pt idx="203">
                  <c:v>15.956451935510323</c:v>
                </c:pt>
                <c:pt idx="204">
                  <c:v>16.402878245960359</c:v>
                </c:pt>
                <c:pt idx="205">
                  <c:v>19.403183330733285</c:v>
                </c:pt>
                <c:pt idx="206">
                  <c:v>18.675299163360659</c:v>
                </c:pt>
                <c:pt idx="207">
                  <c:v>18.471412199175496</c:v>
                </c:pt>
                <c:pt idx="208">
                  <c:v>18.209684032027567</c:v>
                </c:pt>
                <c:pt idx="209">
                  <c:v>17.822938192349493</c:v>
                </c:pt>
                <c:pt idx="210">
                  <c:v>18.418044577878327</c:v>
                </c:pt>
                <c:pt idx="211">
                  <c:v>18.420946284648238</c:v>
                </c:pt>
                <c:pt idx="212">
                  <c:v>18.506395173274381</c:v>
                </c:pt>
                <c:pt idx="213">
                  <c:v>19.144520574673777</c:v>
                </c:pt>
                <c:pt idx="214">
                  <c:v>18.33517388644799</c:v>
                </c:pt>
                <c:pt idx="215">
                  <c:v>18.546801804071876</c:v>
                </c:pt>
                <c:pt idx="216">
                  <c:v>19.623741280632135</c:v>
                </c:pt>
                <c:pt idx="217">
                  <c:v>20.073311051366012</c:v>
                </c:pt>
                <c:pt idx="218">
                  <c:v>20.29355020322744</c:v>
                </c:pt>
                <c:pt idx="219">
                  <c:v>19.872263540035789</c:v>
                </c:pt>
                <c:pt idx="220">
                  <c:v>19.916616181214703</c:v>
                </c:pt>
                <c:pt idx="221">
                  <c:v>20.164550509811441</c:v>
                </c:pt>
                <c:pt idx="222">
                  <c:v>19.994448432911376</c:v>
                </c:pt>
                <c:pt idx="223">
                  <c:v>19.730712454201349</c:v>
                </c:pt>
                <c:pt idx="224">
                  <c:v>18.579475475679978</c:v>
                </c:pt>
                <c:pt idx="225">
                  <c:v>18.746096744477605</c:v>
                </c:pt>
                <c:pt idx="226">
                  <c:v>18.61616404216598</c:v>
                </c:pt>
                <c:pt idx="227">
                  <c:v>18.55468465065071</c:v>
                </c:pt>
                <c:pt idx="228">
                  <c:v>18.447322795477014</c:v>
                </c:pt>
                <c:pt idx="229">
                  <c:v>17.782035859989627</c:v>
                </c:pt>
                <c:pt idx="230">
                  <c:v>17.633890317531954</c:v>
                </c:pt>
                <c:pt idx="231">
                  <c:v>17.330713945803652</c:v>
                </c:pt>
                <c:pt idx="232">
                  <c:v>16.567483598020292</c:v>
                </c:pt>
                <c:pt idx="233">
                  <c:v>17.016417963827227</c:v>
                </c:pt>
                <c:pt idx="234">
                  <c:v>14.966840849054217</c:v>
                </c:pt>
                <c:pt idx="235">
                  <c:v>15.003509343960845</c:v>
                </c:pt>
                <c:pt idx="236">
                  <c:v>16.202221686401053</c:v>
                </c:pt>
                <c:pt idx="237">
                  <c:v>16.601102483704743</c:v>
                </c:pt>
                <c:pt idx="238">
                  <c:v>17.417289683483801</c:v>
                </c:pt>
                <c:pt idx="239">
                  <c:v>17.556861830592851</c:v>
                </c:pt>
                <c:pt idx="240">
                  <c:v>16.92668248382067</c:v>
                </c:pt>
                <c:pt idx="241">
                  <c:v>15.934268407625506</c:v>
                </c:pt>
                <c:pt idx="242">
                  <c:v>16.444392910001522</c:v>
                </c:pt>
                <c:pt idx="243">
                  <c:v>15.645529096025761</c:v>
                </c:pt>
                <c:pt idx="244">
                  <c:v>16.091894342273729</c:v>
                </c:pt>
                <c:pt idx="245">
                  <c:v>15.888944877580512</c:v>
                </c:pt>
                <c:pt idx="246">
                  <c:v>16.518830946350121</c:v>
                </c:pt>
                <c:pt idx="247">
                  <c:v>15.456960136533979</c:v>
                </c:pt>
                <c:pt idx="248">
                  <c:v>14.381227048310929</c:v>
                </c:pt>
                <c:pt idx="249">
                  <c:v>15.627231984876868</c:v>
                </c:pt>
                <c:pt idx="250">
                  <c:v>15.98558828666928</c:v>
                </c:pt>
                <c:pt idx="251">
                  <c:v>17.403433844049651</c:v>
                </c:pt>
                <c:pt idx="252">
                  <c:v>16.997572746258903</c:v>
                </c:pt>
                <c:pt idx="253">
                  <c:v>17.759537641314076</c:v>
                </c:pt>
                <c:pt idx="254">
                  <c:v>17.318997983387042</c:v>
                </c:pt>
                <c:pt idx="255">
                  <c:v>16.504495474621702</c:v>
                </c:pt>
                <c:pt idx="256">
                  <c:v>17.155349428784781</c:v>
                </c:pt>
                <c:pt idx="257">
                  <c:v>16.642415821573046</c:v>
                </c:pt>
                <c:pt idx="258">
                  <c:v>18.877523534966915</c:v>
                </c:pt>
                <c:pt idx="259">
                  <c:v>18.993931759442258</c:v>
                </c:pt>
                <c:pt idx="260">
                  <c:v>19.329662671135814</c:v>
                </c:pt>
                <c:pt idx="261">
                  <c:v>19.787443987237467</c:v>
                </c:pt>
                <c:pt idx="262">
                  <c:v>18.781600701362006</c:v>
                </c:pt>
                <c:pt idx="263">
                  <c:v>17.889392849459359</c:v>
                </c:pt>
                <c:pt idx="264">
                  <c:v>19.441245247792626</c:v>
                </c:pt>
                <c:pt idx="265">
                  <c:v>19.813534556576801</c:v>
                </c:pt>
                <c:pt idx="266">
                  <c:v>19.961602420538114</c:v>
                </c:pt>
                <c:pt idx="267">
                  <c:v>19.297813319108332</c:v>
                </c:pt>
                <c:pt idx="268">
                  <c:v>19.520010905060236</c:v>
                </c:pt>
                <c:pt idx="269">
                  <c:v>20.883324471856948</c:v>
                </c:pt>
                <c:pt idx="270">
                  <c:v>20.251704605969024</c:v>
                </c:pt>
                <c:pt idx="271">
                  <c:v>21.316983587489599</c:v>
                </c:pt>
                <c:pt idx="272">
                  <c:v>21.507087342876879</c:v>
                </c:pt>
                <c:pt idx="273">
                  <c:v>22.044285948041399</c:v>
                </c:pt>
                <c:pt idx="274">
                  <c:v>22.522308682527971</c:v>
                </c:pt>
                <c:pt idx="275">
                  <c:v>22.14412939037102</c:v>
                </c:pt>
                <c:pt idx="276">
                  <c:v>21.987332176727168</c:v>
                </c:pt>
                <c:pt idx="277">
                  <c:v>22.220244406417407</c:v>
                </c:pt>
                <c:pt idx="278">
                  <c:v>21.842227817381836</c:v>
                </c:pt>
                <c:pt idx="279">
                  <c:v>20.77274306799066</c:v>
                </c:pt>
                <c:pt idx="280">
                  <c:v>20.734074929637217</c:v>
                </c:pt>
                <c:pt idx="281">
                  <c:v>22.205123219380809</c:v>
                </c:pt>
                <c:pt idx="282">
                  <c:v>20.949766216760572</c:v>
                </c:pt>
                <c:pt idx="283">
                  <c:v>19.382526807061609</c:v>
                </c:pt>
                <c:pt idx="284">
                  <c:v>18.95153150373153</c:v>
                </c:pt>
                <c:pt idx="285">
                  <c:v>19.025941135318583</c:v>
                </c:pt>
                <c:pt idx="286">
                  <c:v>19.436814184121612</c:v>
                </c:pt>
                <c:pt idx="287">
                  <c:v>17.914767194271029</c:v>
                </c:pt>
                <c:pt idx="288">
                  <c:v>15.967133008193485</c:v>
                </c:pt>
                <c:pt idx="289">
                  <c:v>14.92591052691011</c:v>
                </c:pt>
                <c:pt idx="290">
                  <c:v>13.687165080273031</c:v>
                </c:pt>
                <c:pt idx="291">
                  <c:v>15.634163750391512</c:v>
                </c:pt>
                <c:pt idx="292">
                  <c:v>16.270299190011418</c:v>
                </c:pt>
                <c:pt idx="293">
                  <c:v>16.416842622022372</c:v>
                </c:pt>
                <c:pt idx="294">
                  <c:v>17.345304349070123</c:v>
                </c:pt>
                <c:pt idx="295">
                  <c:v>17.312604206281485</c:v>
                </c:pt>
                <c:pt idx="296">
                  <c:v>18.074342701855549</c:v>
                </c:pt>
                <c:pt idx="297">
                  <c:v>19.023953784415937</c:v>
                </c:pt>
                <c:pt idx="298">
                  <c:v>19.491177897382361</c:v>
                </c:pt>
                <c:pt idx="299">
                  <c:v>19.698050075383993</c:v>
                </c:pt>
                <c:pt idx="300">
                  <c:v>19.80357594068397</c:v>
                </c:pt>
                <c:pt idx="301">
                  <c:v>18.648139632047602</c:v>
                </c:pt>
                <c:pt idx="302">
                  <c:v>19.956455944596833</c:v>
                </c:pt>
                <c:pt idx="303">
                  <c:v>17.957058026166955</c:v>
                </c:pt>
                <c:pt idx="304">
                  <c:v>18.520022360038087</c:v>
                </c:pt>
                <c:pt idx="305">
                  <c:v>13.646070046360489</c:v>
                </c:pt>
                <c:pt idx="306">
                  <c:v>6.7379057588958471</c:v>
                </c:pt>
                <c:pt idx="307">
                  <c:v>5.523164079546361</c:v>
                </c:pt>
                <c:pt idx="308">
                  <c:v>3.8915595108470407</c:v>
                </c:pt>
                <c:pt idx="309">
                  <c:v>10.772760562019334</c:v>
                </c:pt>
                <c:pt idx="310">
                  <c:v>7.0988780157774469</c:v>
                </c:pt>
                <c:pt idx="311">
                  <c:v>10.371201878572231</c:v>
                </c:pt>
                <c:pt idx="312">
                  <c:v>11.249567033690514</c:v>
                </c:pt>
                <c:pt idx="313">
                  <c:v>10.842327842811192</c:v>
                </c:pt>
                <c:pt idx="314">
                  <c:v>9.7792567638449199</c:v>
                </c:pt>
                <c:pt idx="315">
                  <c:v>11.598448413401321</c:v>
                </c:pt>
                <c:pt idx="316">
                  <c:v>10.329409866465001</c:v>
                </c:pt>
                <c:pt idx="317">
                  <c:v>12.699527997034235</c:v>
                </c:pt>
                <c:pt idx="318">
                  <c:v>13.261630456063589</c:v>
                </c:pt>
                <c:pt idx="319">
                  <c:v>14.324475994998531</c:v>
                </c:pt>
                <c:pt idx="320">
                  <c:v>14.251428850677293</c:v>
                </c:pt>
                <c:pt idx="321">
                  <c:v>14.458088617035472</c:v>
                </c:pt>
                <c:pt idx="322">
                  <c:v>14.75629394359607</c:v>
                </c:pt>
                <c:pt idx="323">
                  <c:v>14.334663718733996</c:v>
                </c:pt>
                <c:pt idx="324">
                  <c:v>14.39969613494619</c:v>
                </c:pt>
                <c:pt idx="325">
                  <c:v>14.379120963081117</c:v>
                </c:pt>
                <c:pt idx="326">
                  <c:v>12.703193112766773</c:v>
                </c:pt>
                <c:pt idx="327">
                  <c:v>12.586133753569408</c:v>
                </c:pt>
                <c:pt idx="328">
                  <c:v>12.743904746918663</c:v>
                </c:pt>
                <c:pt idx="329">
                  <c:v>13.391543890314992</c:v>
                </c:pt>
                <c:pt idx="330">
                  <c:v>13.542570010368554</c:v>
                </c:pt>
                <c:pt idx="331">
                  <c:v>16.134180280102253</c:v>
                </c:pt>
                <c:pt idx="332">
                  <c:v>15.79626217395751</c:v>
                </c:pt>
                <c:pt idx="333">
                  <c:v>15.396844469813185</c:v>
                </c:pt>
                <c:pt idx="334">
                  <c:v>16.038620516622167</c:v>
                </c:pt>
                <c:pt idx="335">
                  <c:v>16.218505090671513</c:v>
                </c:pt>
                <c:pt idx="336">
                  <c:v>15.46187930639498</c:v>
                </c:pt>
                <c:pt idx="337">
                  <c:v>15.137904157687503</c:v>
                </c:pt>
                <c:pt idx="338">
                  <c:v>13.726793646036263</c:v>
                </c:pt>
                <c:pt idx="339">
                  <c:v>13.3406964775237</c:v>
                </c:pt>
                <c:pt idx="340">
                  <c:v>12.645318196967111</c:v>
                </c:pt>
                <c:pt idx="341">
                  <c:v>13.874518152287324</c:v>
                </c:pt>
                <c:pt idx="342">
                  <c:v>13.253541416293388</c:v>
                </c:pt>
                <c:pt idx="343">
                  <c:v>13.607706377019904</c:v>
                </c:pt>
                <c:pt idx="344">
                  <c:v>13.853777828887539</c:v>
                </c:pt>
                <c:pt idx="345">
                  <c:v>14.234977778957619</c:v>
                </c:pt>
                <c:pt idx="346">
                  <c:v>14.603576183497676</c:v>
                </c:pt>
                <c:pt idx="347">
                  <c:v>13.796009581588354</c:v>
                </c:pt>
                <c:pt idx="348">
                  <c:v>13.265453118815531</c:v>
                </c:pt>
                <c:pt idx="349">
                  <c:v>14.844144717976118</c:v>
                </c:pt>
                <c:pt idx="350">
                  <c:v>14.833825837522083</c:v>
                </c:pt>
                <c:pt idx="351">
                  <c:v>15.88441326794656</c:v>
                </c:pt>
                <c:pt idx="352">
                  <c:v>15.649729045882312</c:v>
                </c:pt>
                <c:pt idx="353">
                  <c:v>16.031175995837291</c:v>
                </c:pt>
                <c:pt idx="354">
                  <c:v>15.983907102115584</c:v>
                </c:pt>
                <c:pt idx="355">
                  <c:v>16.517855788136949</c:v>
                </c:pt>
                <c:pt idx="356">
                  <c:v>15.961240544800827</c:v>
                </c:pt>
                <c:pt idx="357">
                  <c:v>16.039112512954365</c:v>
                </c:pt>
                <c:pt idx="358">
                  <c:v>16.864632015620494</c:v>
                </c:pt>
                <c:pt idx="359">
                  <c:v>16.822693203652104</c:v>
                </c:pt>
                <c:pt idx="360">
                  <c:v>16.311371479338888</c:v>
                </c:pt>
                <c:pt idx="361">
                  <c:v>16.737493857445003</c:v>
                </c:pt>
                <c:pt idx="362">
                  <c:v>17.403921705081309</c:v>
                </c:pt>
                <c:pt idx="363">
                  <c:v>17.198137745343097</c:v>
                </c:pt>
                <c:pt idx="364">
                  <c:v>17.636115696848687</c:v>
                </c:pt>
                <c:pt idx="365">
                  <c:v>18.845283185799971</c:v>
                </c:pt>
                <c:pt idx="366">
                  <c:v>19.88450987584207</c:v>
                </c:pt>
                <c:pt idx="367">
                  <c:v>20.684712251062741</c:v>
                </c:pt>
                <c:pt idx="368">
                  <c:v>19.554041014164628</c:v>
                </c:pt>
                <c:pt idx="369">
                  <c:v>19.528799265403627</c:v>
                </c:pt>
                <c:pt idx="370">
                  <c:v>19.689506473246436</c:v>
                </c:pt>
                <c:pt idx="371">
                  <c:v>20.75119048643257</c:v>
                </c:pt>
                <c:pt idx="372">
                  <c:v>20.470957869262747</c:v>
                </c:pt>
                <c:pt idx="373">
                  <c:v>19.986313449159386</c:v>
                </c:pt>
                <c:pt idx="374">
                  <c:v>19.371018479187445</c:v>
                </c:pt>
                <c:pt idx="375">
                  <c:v>20.783697823244026</c:v>
                </c:pt>
                <c:pt idx="376">
                  <c:v>20.719494289074113</c:v>
                </c:pt>
                <c:pt idx="377">
                  <c:v>20.198781774939505</c:v>
                </c:pt>
                <c:pt idx="378">
                  <c:v>20.491904997823831</c:v>
                </c:pt>
                <c:pt idx="379">
                  <c:v>21.406605026344</c:v>
                </c:pt>
                <c:pt idx="380">
                  <c:v>22.322235711530787</c:v>
                </c:pt>
                <c:pt idx="381">
                  <c:v>22.521700755831347</c:v>
                </c:pt>
                <c:pt idx="382">
                  <c:v>22.43500362005058</c:v>
                </c:pt>
                <c:pt idx="383">
                  <c:v>22.349893861154975</c:v>
                </c:pt>
                <c:pt idx="384">
                  <c:v>22.522562958842826</c:v>
                </c:pt>
                <c:pt idx="385">
                  <c:v>22.130796969961001</c:v>
                </c:pt>
                <c:pt idx="386">
                  <c:v>21.231034713715751</c:v>
                </c:pt>
                <c:pt idx="387">
                  <c:v>19.949459597485287</c:v>
                </c:pt>
                <c:pt idx="388">
                  <c:v>20.513139023225818</c:v>
                </c:pt>
                <c:pt idx="389">
                  <c:v>20.139298310578845</c:v>
                </c:pt>
                <c:pt idx="390">
                  <c:v>21.186182792289841</c:v>
                </c:pt>
                <c:pt idx="391">
                  <c:v>21.592935902038864</c:v>
                </c:pt>
                <c:pt idx="392">
                  <c:v>23.24888175941685</c:v>
                </c:pt>
                <c:pt idx="393">
                  <c:v>22.922860898159566</c:v>
                </c:pt>
                <c:pt idx="394">
                  <c:v>23.396393689882061</c:v>
                </c:pt>
                <c:pt idx="395">
                  <c:v>24.175059271310651</c:v>
                </c:pt>
                <c:pt idx="396">
                  <c:v>24.418280341025749</c:v>
                </c:pt>
                <c:pt idx="397">
                  <c:v>24.041437596613022</c:v>
                </c:pt>
                <c:pt idx="398">
                  <c:v>24.053782113021487</c:v>
                </c:pt>
                <c:pt idx="399">
                  <c:v>24.325649414739338</c:v>
                </c:pt>
                <c:pt idx="400">
                  <c:v>24.365693749373541</c:v>
                </c:pt>
                <c:pt idx="401">
                  <c:v>24.349957496251903</c:v>
                </c:pt>
                <c:pt idx="402">
                  <c:v>25.586786784522044</c:v>
                </c:pt>
                <c:pt idx="403">
                  <c:v>25.3876221207824</c:v>
                </c:pt>
                <c:pt idx="404">
                  <c:v>25.605831675329291</c:v>
                </c:pt>
                <c:pt idx="405">
                  <c:v>26.116939276787054</c:v>
                </c:pt>
                <c:pt idx="406">
                  <c:v>26.43201171668899</c:v>
                </c:pt>
                <c:pt idx="407">
                  <c:v>26.866225450926962</c:v>
                </c:pt>
                <c:pt idx="408">
                  <c:v>26.67378741059721</c:v>
                </c:pt>
                <c:pt idx="409">
                  <c:v>26.970619673452788</c:v>
                </c:pt>
                <c:pt idx="410">
                  <c:v>27.680506404177123</c:v>
                </c:pt>
                <c:pt idx="411">
                  <c:v>26.120623185033704</c:v>
                </c:pt>
                <c:pt idx="412">
                  <c:v>25.905402416316985</c:v>
                </c:pt>
                <c:pt idx="413">
                  <c:v>25.966411271441494</c:v>
                </c:pt>
                <c:pt idx="414">
                  <c:v>25.620089895196124</c:v>
                </c:pt>
                <c:pt idx="415">
                  <c:v>26.691188084288157</c:v>
                </c:pt>
                <c:pt idx="416">
                  <c:v>27.179417348380905</c:v>
                </c:pt>
                <c:pt idx="417">
                  <c:v>27.569803063362784</c:v>
                </c:pt>
                <c:pt idx="418">
                  <c:v>28.126287557574145</c:v>
                </c:pt>
                <c:pt idx="419">
                  <c:v>28.657699090279394</c:v>
                </c:pt>
                <c:pt idx="420">
                  <c:v>27.930441725701442</c:v>
                </c:pt>
                <c:pt idx="421">
                  <c:v>28.887061336390438</c:v>
                </c:pt>
                <c:pt idx="422">
                  <c:v>29.294904470516951</c:v>
                </c:pt>
                <c:pt idx="423">
                  <c:v>29.922166205135806</c:v>
                </c:pt>
                <c:pt idx="424">
                  <c:v>29.916326493386819</c:v>
                </c:pt>
                <c:pt idx="425">
                  <c:v>30.736997693053453</c:v>
                </c:pt>
                <c:pt idx="426">
                  <c:v>31.433744994275564</c:v>
                </c:pt>
                <c:pt idx="427">
                  <c:v>30.919610288604197</c:v>
                </c:pt>
                <c:pt idx="428">
                  <c:v>31.112493413415191</c:v>
                </c:pt>
                <c:pt idx="429">
                  <c:v>30.731666775403944</c:v>
                </c:pt>
                <c:pt idx="430">
                  <c:v>30.473823871297085</c:v>
                </c:pt>
                <c:pt idx="431">
                  <c:v>31.554690083633758</c:v>
                </c:pt>
                <c:pt idx="432">
                  <c:v>31.499791555553195</c:v>
                </c:pt>
                <c:pt idx="433">
                  <c:v>31.468494934921836</c:v>
                </c:pt>
                <c:pt idx="434">
                  <c:v>31.375961667419226</c:v>
                </c:pt>
                <c:pt idx="435">
                  <c:v>31.04444689238079</c:v>
                </c:pt>
                <c:pt idx="436">
                  <c:v>29.249013029534531</c:v>
                </c:pt>
                <c:pt idx="437">
                  <c:v>30.435082938207771</c:v>
                </c:pt>
                <c:pt idx="438">
                  <c:v>29.968007670169431</c:v>
                </c:pt>
                <c:pt idx="439">
                  <c:v>30.31294043153456</c:v>
                </c:pt>
                <c:pt idx="440">
                  <c:v>29.436731758483379</c:v>
                </c:pt>
                <c:pt idx="441">
                  <c:v>30.340472857417595</c:v>
                </c:pt>
                <c:pt idx="442">
                  <c:v>31.874416289586875</c:v>
                </c:pt>
                <c:pt idx="443">
                  <c:v>31.248937762887468</c:v>
                </c:pt>
                <c:pt idx="444">
                  <c:v>31.1599375070717</c:v>
                </c:pt>
                <c:pt idx="445">
                  <c:v>31.519818875404411</c:v>
                </c:pt>
                <c:pt idx="446">
                  <c:v>31.927930229509119</c:v>
                </c:pt>
                <c:pt idx="447">
                  <c:v>32.903883472539526</c:v>
                </c:pt>
                <c:pt idx="448">
                  <c:v>32.377122618854841</c:v>
                </c:pt>
                <c:pt idx="449">
                  <c:v>32.716924094316269</c:v>
                </c:pt>
                <c:pt idx="450">
                  <c:v>33.138931599057301</c:v>
                </c:pt>
                <c:pt idx="451">
                  <c:v>33.083383346519497</c:v>
                </c:pt>
                <c:pt idx="452">
                  <c:v>32.339000216102242</c:v>
                </c:pt>
                <c:pt idx="453">
                  <c:v>32.586512087571485</c:v>
                </c:pt>
                <c:pt idx="454">
                  <c:v>32.575161466801383</c:v>
                </c:pt>
                <c:pt idx="455">
                  <c:v>32.989795624108012</c:v>
                </c:pt>
                <c:pt idx="456">
                  <c:v>33.465367011380401</c:v>
                </c:pt>
                <c:pt idx="457">
                  <c:v>34.224649978087541</c:v>
                </c:pt>
                <c:pt idx="458">
                  <c:v>35.695297114512414</c:v>
                </c:pt>
                <c:pt idx="459">
                  <c:v>35.632894928955572</c:v>
                </c:pt>
                <c:pt idx="460">
                  <c:v>34.969376312837113</c:v>
                </c:pt>
                <c:pt idx="461">
                  <c:v>34.633054020906513</c:v>
                </c:pt>
                <c:pt idx="462">
                  <c:v>34.028106070899149</c:v>
                </c:pt>
                <c:pt idx="463">
                  <c:v>34.28392449960613</c:v>
                </c:pt>
                <c:pt idx="464">
                  <c:v>34.665074460736633</c:v>
                </c:pt>
                <c:pt idx="465">
                  <c:v>34.041352602756831</c:v>
                </c:pt>
                <c:pt idx="466">
                  <c:v>34.613199540444157</c:v>
                </c:pt>
                <c:pt idx="467">
                  <c:v>35.040244686766215</c:v>
                </c:pt>
                <c:pt idx="468">
                  <c:v>35.309560346601813</c:v>
                </c:pt>
                <c:pt idx="469">
                  <c:v>35.905922077508983</c:v>
                </c:pt>
                <c:pt idx="470">
                  <c:v>36.633005812579043</c:v>
                </c:pt>
                <c:pt idx="471">
                  <c:v>36.637778649397866</c:v>
                </c:pt>
                <c:pt idx="472">
                  <c:v>36.56521631816684</c:v>
                </c:pt>
                <c:pt idx="473">
                  <c:v>37.237092130148582</c:v>
                </c:pt>
                <c:pt idx="474">
                  <c:v>36.757773926778349</c:v>
                </c:pt>
                <c:pt idx="475">
                  <c:v>36.305828929535892</c:v>
                </c:pt>
                <c:pt idx="476">
                  <c:v>36.08054682400374</c:v>
                </c:pt>
                <c:pt idx="477">
                  <c:v>35.100536435826783</c:v>
                </c:pt>
                <c:pt idx="478">
                  <c:v>37.111252319320748</c:v>
                </c:pt>
                <c:pt idx="479">
                  <c:v>38.039748632070058</c:v>
                </c:pt>
                <c:pt idx="480">
                  <c:v>38.187023162853222</c:v>
                </c:pt>
                <c:pt idx="481">
                  <c:v>38.007166606640823</c:v>
                </c:pt>
                <c:pt idx="482">
                  <c:v>36.463456633934165</c:v>
                </c:pt>
                <c:pt idx="483">
                  <c:v>36.875688719559584</c:v>
                </c:pt>
                <c:pt idx="484">
                  <c:v>36.323009912094307</c:v>
                </c:pt>
                <c:pt idx="485">
                  <c:v>36.590836842508395</c:v>
                </c:pt>
                <c:pt idx="486">
                  <c:v>37.227811759094337</c:v>
                </c:pt>
                <c:pt idx="487">
                  <c:v>37.655415516208528</c:v>
                </c:pt>
                <c:pt idx="488">
                  <c:v>38.235351521311358</c:v>
                </c:pt>
                <c:pt idx="489">
                  <c:v>38.060878194402783</c:v>
                </c:pt>
                <c:pt idx="490">
                  <c:v>38.062437496016059</c:v>
                </c:pt>
                <c:pt idx="491">
                  <c:v>37.991583298694842</c:v>
                </c:pt>
                <c:pt idx="492">
                  <c:v>37.656874888502749</c:v>
                </c:pt>
                <c:pt idx="493">
                  <c:v>38.353865784411703</c:v>
                </c:pt>
                <c:pt idx="494">
                  <c:v>38.831642438016246</c:v>
                </c:pt>
                <c:pt idx="495">
                  <c:v>37.595674144468418</c:v>
                </c:pt>
                <c:pt idx="496">
                  <c:v>36.618657463310228</c:v>
                </c:pt>
                <c:pt idx="497">
                  <c:v>37.412693388887405</c:v>
                </c:pt>
                <c:pt idx="498">
                  <c:v>37.576610908830595</c:v>
                </c:pt>
                <c:pt idx="499">
                  <c:v>37.828728590954633</c:v>
                </c:pt>
                <c:pt idx="500">
                  <c:v>37.800896007831568</c:v>
                </c:pt>
                <c:pt idx="501">
                  <c:v>38.731171941117481</c:v>
                </c:pt>
              </c:numCache>
            </c:numRef>
          </c:val>
          <c:smooth val="0"/>
          <c:extLst>
            <c:ext xmlns:c16="http://schemas.microsoft.com/office/drawing/2014/chart" uri="{C3380CC4-5D6E-409C-BE32-E72D297353CC}">
              <c16:uniqueId val="{00000000-9F55-4F83-B0B2-AE0D063B5E9C}"/>
            </c:ext>
          </c:extLst>
        </c:ser>
        <c:ser>
          <c:idx val="1"/>
          <c:order val="1"/>
          <c:tx>
            <c:strRef>
              <c:f>'EW Portfolio'!$AD$3</c:f>
              <c:strCache>
                <c:ptCount val="1"/>
                <c:pt idx="0">
                  <c:v>AAPL</c:v>
                </c:pt>
              </c:strCache>
            </c:strRef>
          </c:tx>
          <c:spPr>
            <a:ln>
              <a:solidFill>
                <a:schemeClr val="accent1">
                  <a:alpha val="30000"/>
                </a:schemeClr>
              </a:solidFill>
            </a:ln>
          </c:spPr>
          <c:marker>
            <c:symbol val="none"/>
          </c:marker>
          <c:val>
            <c:numRef>
              <c:f>'EW Portfolio'!$AD$4:$AD$505</c:f>
              <c:numCache>
                <c:formatCode>General</c:formatCode>
                <c:ptCount val="502"/>
                <c:pt idx="1">
                  <c:v>-0.51868752142899366</c:v>
                </c:pt>
                <c:pt idx="2">
                  <c:v>2.686456082654499</c:v>
                </c:pt>
                <c:pt idx="3">
                  <c:v>4.2278211943320452</c:v>
                </c:pt>
                <c:pt idx="4">
                  <c:v>5.4368124411825551</c:v>
                </c:pt>
                <c:pt idx="5">
                  <c:v>6.0999346182226946</c:v>
                </c:pt>
                <c:pt idx="6">
                  <c:v>5.7509299527412825</c:v>
                </c:pt>
                <c:pt idx="7">
                  <c:v>5.5811200475274099</c:v>
                </c:pt>
                <c:pt idx="8">
                  <c:v>4.6757619402030226</c:v>
                </c:pt>
                <c:pt idx="9">
                  <c:v>4.3165268799211756</c:v>
                </c:pt>
                <c:pt idx="10">
                  <c:v>2.3731842624841466</c:v>
                </c:pt>
                <c:pt idx="11">
                  <c:v>0.41844475914052554</c:v>
                </c:pt>
                <c:pt idx="12">
                  <c:v>1.7436809833721492</c:v>
                </c:pt>
                <c:pt idx="13">
                  <c:v>1.2017033212172907</c:v>
                </c:pt>
                <c:pt idx="14">
                  <c:v>2.1815521374077109</c:v>
                </c:pt>
                <c:pt idx="15">
                  <c:v>3.041019468418888</c:v>
                </c:pt>
                <c:pt idx="16">
                  <c:v>3.0991114137561913</c:v>
                </c:pt>
                <c:pt idx="17">
                  <c:v>2.5219779980878232</c:v>
                </c:pt>
                <c:pt idx="18">
                  <c:v>2.8030185627377429</c:v>
                </c:pt>
                <c:pt idx="19">
                  <c:v>1.8987570819349617</c:v>
                </c:pt>
                <c:pt idx="20">
                  <c:v>0.76491543920953498</c:v>
                </c:pt>
                <c:pt idx="21">
                  <c:v>0.28277793599860435</c:v>
                </c:pt>
                <c:pt idx="22">
                  <c:v>0.1251734904520389</c:v>
                </c:pt>
                <c:pt idx="23">
                  <c:v>-0.72143287157146663</c:v>
                </c:pt>
                <c:pt idx="24">
                  <c:v>-1.1336685942823337</c:v>
                </c:pt>
                <c:pt idx="25">
                  <c:v>-0.71594785936595373</c:v>
                </c:pt>
                <c:pt idx="26">
                  <c:v>0.40217445512111999</c:v>
                </c:pt>
                <c:pt idx="27">
                  <c:v>-0.60631074718863465</c:v>
                </c:pt>
                <c:pt idx="28">
                  <c:v>-1.3542244843075151</c:v>
                </c:pt>
                <c:pt idx="29">
                  <c:v>-0.54606153271379354</c:v>
                </c:pt>
                <c:pt idx="30">
                  <c:v>-1.2108078344290258</c:v>
                </c:pt>
                <c:pt idx="31">
                  <c:v>-1.580800249221419</c:v>
                </c:pt>
                <c:pt idx="32">
                  <c:v>-2.1856687730027753</c:v>
                </c:pt>
                <c:pt idx="33">
                  <c:v>-4.7565624239282167</c:v>
                </c:pt>
                <c:pt idx="34">
                  <c:v>-7.6418793145655517</c:v>
                </c:pt>
                <c:pt idx="35">
                  <c:v>-8.2314341409160825</c:v>
                </c:pt>
                <c:pt idx="36">
                  <c:v>-8.3024148608014841</c:v>
                </c:pt>
                <c:pt idx="37">
                  <c:v>-7.2839502247946095</c:v>
                </c:pt>
                <c:pt idx="38">
                  <c:v>-6.1077400883309005</c:v>
                </c:pt>
                <c:pt idx="39">
                  <c:v>-5.8302672240238911</c:v>
                </c:pt>
                <c:pt idx="40">
                  <c:v>-7.0499361941728012</c:v>
                </c:pt>
                <c:pt idx="41">
                  <c:v>-5.9631269033309486</c:v>
                </c:pt>
                <c:pt idx="42">
                  <c:v>-6.1830216739576862</c:v>
                </c:pt>
                <c:pt idx="43">
                  <c:v>-5.5478055864467244</c:v>
                </c:pt>
                <c:pt idx="44">
                  <c:v>-4.1984426312882084</c:v>
                </c:pt>
                <c:pt idx="45">
                  <c:v>-2.7382334586012682</c:v>
                </c:pt>
                <c:pt idx="46">
                  <c:v>-6.9097901858330646</c:v>
                </c:pt>
                <c:pt idx="47">
                  <c:v>-6.3801803345178572</c:v>
                </c:pt>
                <c:pt idx="48">
                  <c:v>-7.2136884969787651</c:v>
                </c:pt>
                <c:pt idx="49">
                  <c:v>-7.8831765507914415</c:v>
                </c:pt>
                <c:pt idx="50">
                  <c:v>-5.7840965069804611</c:v>
                </c:pt>
                <c:pt idx="51">
                  <c:v>-6.8456221801312207</c:v>
                </c:pt>
                <c:pt idx="52">
                  <c:v>-7.6947971461694005</c:v>
                </c:pt>
                <c:pt idx="53">
                  <c:v>-8.3971342616790476</c:v>
                </c:pt>
                <c:pt idx="54">
                  <c:v>-7.9185372300849393</c:v>
                </c:pt>
                <c:pt idx="55">
                  <c:v>-8.4089804975514681</c:v>
                </c:pt>
                <c:pt idx="56">
                  <c:v>-7.959807165523161</c:v>
                </c:pt>
                <c:pt idx="57">
                  <c:v>-8.6283893678526784</c:v>
                </c:pt>
                <c:pt idx="58">
                  <c:v>-7.9067489476240631</c:v>
                </c:pt>
                <c:pt idx="59">
                  <c:v>-9.0269266112940194</c:v>
                </c:pt>
                <c:pt idx="60">
                  <c:v>-4.7908344297472354</c:v>
                </c:pt>
                <c:pt idx="61">
                  <c:v>-3.9318741156693315</c:v>
                </c:pt>
                <c:pt idx="62">
                  <c:v>-6.1424783934510119</c:v>
                </c:pt>
                <c:pt idx="63">
                  <c:v>-8.0778152037635866</c:v>
                </c:pt>
                <c:pt idx="64">
                  <c:v>-8.8958884127829894</c:v>
                </c:pt>
                <c:pt idx="65">
                  <c:v>-9.4689558836814989</c:v>
                </c:pt>
                <c:pt idx="66">
                  <c:v>-10.697738963050824</c:v>
                </c:pt>
                <c:pt idx="67">
                  <c:v>-10.189939540356475</c:v>
                </c:pt>
                <c:pt idx="68">
                  <c:v>-9.5528032863299561</c:v>
                </c:pt>
                <c:pt idx="69">
                  <c:v>-8.2905812414752749</c:v>
                </c:pt>
                <c:pt idx="70">
                  <c:v>-7.7771694737265902</c:v>
                </c:pt>
                <c:pt idx="71">
                  <c:v>-8.1250574391999457</c:v>
                </c:pt>
                <c:pt idx="72">
                  <c:v>-5.6745264144175191</c:v>
                </c:pt>
                <c:pt idx="73">
                  <c:v>-7.5185131658603073</c:v>
                </c:pt>
                <c:pt idx="74">
                  <c:v>-8.1250574391999333</c:v>
                </c:pt>
                <c:pt idx="75">
                  <c:v>-5.9457873662531924</c:v>
                </c:pt>
                <c:pt idx="76">
                  <c:v>-0.13623609093343023</c:v>
                </c:pt>
                <c:pt idx="77">
                  <c:v>-1.0510853870123436</c:v>
                </c:pt>
                <c:pt idx="78">
                  <c:v>-0.67207858908579454</c:v>
                </c:pt>
                <c:pt idx="79">
                  <c:v>-0.48584859606144759</c:v>
                </c:pt>
                <c:pt idx="80">
                  <c:v>0.51059317881107702</c:v>
                </c:pt>
                <c:pt idx="81">
                  <c:v>-0.31635239648438573</c:v>
                </c:pt>
                <c:pt idx="82">
                  <c:v>1.4328054583087295</c:v>
                </c:pt>
                <c:pt idx="83">
                  <c:v>2.0482578839804586</c:v>
                </c:pt>
                <c:pt idx="84">
                  <c:v>3.2626437478291912</c:v>
                </c:pt>
                <c:pt idx="85">
                  <c:v>3.325874859641917</c:v>
                </c:pt>
                <c:pt idx="86">
                  <c:v>3.3416763924234636</c:v>
                </c:pt>
                <c:pt idx="87">
                  <c:v>3.9559966673148264</c:v>
                </c:pt>
                <c:pt idx="88">
                  <c:v>4.639376566721519</c:v>
                </c:pt>
                <c:pt idx="89">
                  <c:v>3.8826867200613053</c:v>
                </c:pt>
                <c:pt idx="90">
                  <c:v>1.7543836108773254</c:v>
                </c:pt>
                <c:pt idx="91">
                  <c:v>3.3995939930947379</c:v>
                </c:pt>
                <c:pt idx="92">
                  <c:v>3.4048575665359744</c:v>
                </c:pt>
                <c:pt idx="93">
                  <c:v>3.5626360782826474</c:v>
                </c:pt>
                <c:pt idx="94">
                  <c:v>4.0867737633473142</c:v>
                </c:pt>
                <c:pt idx="95">
                  <c:v>4.5873744854664427</c:v>
                </c:pt>
                <c:pt idx="96">
                  <c:v>5.5089922752092155</c:v>
                </c:pt>
                <c:pt idx="97">
                  <c:v>5.6737793767143305</c:v>
                </c:pt>
                <c:pt idx="98">
                  <c:v>6.4528310335563086</c:v>
                </c:pt>
                <c:pt idx="99">
                  <c:v>5.7406466476779086</c:v>
                </c:pt>
                <c:pt idx="100">
                  <c:v>6.9722333622652277</c:v>
                </c:pt>
                <c:pt idx="101">
                  <c:v>5.0388893818132612</c:v>
                </c:pt>
                <c:pt idx="102">
                  <c:v>12.05203049923221</c:v>
                </c:pt>
                <c:pt idx="103">
                  <c:v>14.869788668618616</c:v>
                </c:pt>
                <c:pt idx="104">
                  <c:v>15.417401841177361</c:v>
                </c:pt>
                <c:pt idx="105">
                  <c:v>14.597206490255221</c:v>
                </c:pt>
                <c:pt idx="106">
                  <c:v>16.545259518752687</c:v>
                </c:pt>
                <c:pt idx="107">
                  <c:v>15.4407374303902</c:v>
                </c:pt>
                <c:pt idx="108">
                  <c:v>13.265969548406217</c:v>
                </c:pt>
                <c:pt idx="109">
                  <c:v>12.2160282207271</c:v>
                </c:pt>
                <c:pt idx="110">
                  <c:v>12.52880666786244</c:v>
                </c:pt>
                <c:pt idx="111">
                  <c:v>12.974626058744834</c:v>
                </c:pt>
                <c:pt idx="112">
                  <c:v>14.954232284069963</c:v>
                </c:pt>
                <c:pt idx="113">
                  <c:v>15.352033206454823</c:v>
                </c:pt>
                <c:pt idx="114">
                  <c:v>13.713269842136233</c:v>
                </c:pt>
                <c:pt idx="115">
                  <c:v>16.582175212956248</c:v>
                </c:pt>
                <c:pt idx="116">
                  <c:v>18.193120306497747</c:v>
                </c:pt>
                <c:pt idx="117">
                  <c:v>18.772543411440974</c:v>
                </c:pt>
                <c:pt idx="118">
                  <c:v>20.911543000670672</c:v>
                </c:pt>
                <c:pt idx="119">
                  <c:v>21.563297994067725</c:v>
                </c:pt>
                <c:pt idx="120">
                  <c:v>21.940078286468193</c:v>
                </c:pt>
                <c:pt idx="121">
                  <c:v>23.802974944054217</c:v>
                </c:pt>
                <c:pt idx="122">
                  <c:v>21.453501984003847</c:v>
                </c:pt>
                <c:pt idx="123">
                  <c:v>22.750151964177771</c:v>
                </c:pt>
                <c:pt idx="124">
                  <c:v>24.410619417176868</c:v>
                </c:pt>
                <c:pt idx="125">
                  <c:v>24.589639967097689</c:v>
                </c:pt>
                <c:pt idx="126">
                  <c:v>22.027498521076588</c:v>
                </c:pt>
                <c:pt idx="127">
                  <c:v>19.952643706186034</c:v>
                </c:pt>
                <c:pt idx="128">
                  <c:v>20.010616014884487</c:v>
                </c:pt>
                <c:pt idx="129">
                  <c:v>19.854460094960356</c:v>
                </c:pt>
                <c:pt idx="130">
                  <c:v>20.322198213015049</c:v>
                </c:pt>
                <c:pt idx="131">
                  <c:v>17.404620061151029</c:v>
                </c:pt>
                <c:pt idx="132">
                  <c:v>16.92300089291804</c:v>
                </c:pt>
                <c:pt idx="133">
                  <c:v>17.138869618380866</c:v>
                </c:pt>
                <c:pt idx="134">
                  <c:v>17.267251112400846</c:v>
                </c:pt>
                <c:pt idx="135">
                  <c:v>17.523520701673743</c:v>
                </c:pt>
                <c:pt idx="136">
                  <c:v>19.011481378735091</c:v>
                </c:pt>
                <c:pt idx="137">
                  <c:v>17.322221338246816</c:v>
                </c:pt>
                <c:pt idx="138">
                  <c:v>18.006811661962907</c:v>
                </c:pt>
                <c:pt idx="139">
                  <c:v>13.070242072148952</c:v>
                </c:pt>
                <c:pt idx="140">
                  <c:v>12.090642401830742</c:v>
                </c:pt>
                <c:pt idx="141">
                  <c:v>13.33271567722508</c:v>
                </c:pt>
                <c:pt idx="142">
                  <c:v>14.982364317263782</c:v>
                </c:pt>
                <c:pt idx="143">
                  <c:v>16.346603843710376</c:v>
                </c:pt>
                <c:pt idx="144">
                  <c:v>16.941390852052258</c:v>
                </c:pt>
                <c:pt idx="145">
                  <c:v>18.646081175175134</c:v>
                </c:pt>
                <c:pt idx="146">
                  <c:v>18.849246102051552</c:v>
                </c:pt>
                <c:pt idx="147">
                  <c:v>20.193231926489979</c:v>
                </c:pt>
                <c:pt idx="148">
                  <c:v>20.783335020952567</c:v>
                </c:pt>
                <c:pt idx="149">
                  <c:v>20.71252915880952</c:v>
                </c:pt>
                <c:pt idx="150">
                  <c:v>20.986623052778793</c:v>
                </c:pt>
                <c:pt idx="151">
                  <c:v>20.938048279793932</c:v>
                </c:pt>
                <c:pt idx="152">
                  <c:v>20.108646501302093</c:v>
                </c:pt>
                <c:pt idx="153">
                  <c:v>21.132205961473876</c:v>
                </c:pt>
                <c:pt idx="154">
                  <c:v>21.281979127218701</c:v>
                </c:pt>
                <c:pt idx="155">
                  <c:v>21.655433571497031</c:v>
                </c:pt>
                <c:pt idx="156">
                  <c:v>20.977793030698024</c:v>
                </c:pt>
                <c:pt idx="157">
                  <c:v>22.424298483575647</c:v>
                </c:pt>
                <c:pt idx="158">
                  <c:v>22.079914002315117</c:v>
                </c:pt>
                <c:pt idx="159">
                  <c:v>19.321698554569416</c:v>
                </c:pt>
                <c:pt idx="160">
                  <c:v>18.4560874511447</c:v>
                </c:pt>
                <c:pt idx="161">
                  <c:v>19.146476674401463</c:v>
                </c:pt>
                <c:pt idx="162">
                  <c:v>18.442502647990242</c:v>
                </c:pt>
                <c:pt idx="163">
                  <c:v>18.483251522300495</c:v>
                </c:pt>
                <c:pt idx="164">
                  <c:v>18.120455786292407</c:v>
                </c:pt>
                <c:pt idx="165">
                  <c:v>19.272308076947255</c:v>
                </c:pt>
                <c:pt idx="166">
                  <c:v>19.321698554569402</c:v>
                </c:pt>
                <c:pt idx="167">
                  <c:v>19.200423807520632</c:v>
                </c:pt>
                <c:pt idx="168">
                  <c:v>16.383592932351064</c:v>
                </c:pt>
                <c:pt idx="169">
                  <c:v>16.600627950933607</c:v>
                </c:pt>
                <c:pt idx="170">
                  <c:v>18.383613832897989</c:v>
                </c:pt>
                <c:pt idx="171">
                  <c:v>22.023129323915914</c:v>
                </c:pt>
                <c:pt idx="172">
                  <c:v>21.729957389688668</c:v>
                </c:pt>
                <c:pt idx="173">
                  <c:v>20.968962228855464</c:v>
                </c:pt>
                <c:pt idx="174">
                  <c:v>21.365578296095894</c:v>
                </c:pt>
                <c:pt idx="175">
                  <c:v>20.924796518394594</c:v>
                </c:pt>
                <c:pt idx="176">
                  <c:v>21.431528308378748</c:v>
                </c:pt>
                <c:pt idx="177">
                  <c:v>21.550128836216334</c:v>
                </c:pt>
                <c:pt idx="178">
                  <c:v>23.811559003461191</c:v>
                </c:pt>
                <c:pt idx="179">
                  <c:v>20.854090783865555</c:v>
                </c:pt>
                <c:pt idx="180">
                  <c:v>21.105752101260506</c:v>
                </c:pt>
                <c:pt idx="181">
                  <c:v>20.615089165273019</c:v>
                </c:pt>
                <c:pt idx="182">
                  <c:v>21.114570832250831</c:v>
                </c:pt>
                <c:pt idx="183">
                  <c:v>18.8357146074773</c:v>
                </c:pt>
                <c:pt idx="184">
                  <c:v>20.659391841879259</c:v>
                </c:pt>
                <c:pt idx="185">
                  <c:v>22.31544427214336</c:v>
                </c:pt>
                <c:pt idx="186">
                  <c:v>22.09737972587709</c:v>
                </c:pt>
                <c:pt idx="187">
                  <c:v>21.444713093156231</c:v>
                </c:pt>
                <c:pt idx="188">
                  <c:v>23.079270570630488</c:v>
                </c:pt>
                <c:pt idx="189">
                  <c:v>24.175702064080657</c:v>
                </c:pt>
                <c:pt idx="190">
                  <c:v>23.286578237515638</c:v>
                </c:pt>
                <c:pt idx="191">
                  <c:v>23.446085093484221</c:v>
                </c:pt>
                <c:pt idx="192">
                  <c:v>24.666265061307048</c:v>
                </c:pt>
                <c:pt idx="193">
                  <c:v>25.294077422874839</c:v>
                </c:pt>
                <c:pt idx="194">
                  <c:v>25.031554513073552</c:v>
                </c:pt>
                <c:pt idx="195">
                  <c:v>22.845534585760014</c:v>
                </c:pt>
                <c:pt idx="196">
                  <c:v>22.763164043743334</c:v>
                </c:pt>
                <c:pt idx="197">
                  <c:v>23.126816550649174</c:v>
                </c:pt>
                <c:pt idx="198">
                  <c:v>23.983085632136696</c:v>
                </c:pt>
                <c:pt idx="199">
                  <c:v>24.098700006887807</c:v>
                </c:pt>
                <c:pt idx="200">
                  <c:v>22.559113351023143</c:v>
                </c:pt>
                <c:pt idx="201">
                  <c:v>20.721382633804218</c:v>
                </c:pt>
                <c:pt idx="202">
                  <c:v>19.384523902175228</c:v>
                </c:pt>
                <c:pt idx="203">
                  <c:v>18.979956237173816</c:v>
                </c:pt>
                <c:pt idx="204">
                  <c:v>19.626481184837179</c:v>
                </c:pt>
                <c:pt idx="205">
                  <c:v>19.299251361496609</c:v>
                </c:pt>
                <c:pt idx="206">
                  <c:v>21.413945890751023</c:v>
                </c:pt>
                <c:pt idx="207">
                  <c:v>21.185092696950729</c:v>
                </c:pt>
                <c:pt idx="208">
                  <c:v>19.974944725435059</c:v>
                </c:pt>
                <c:pt idx="209">
                  <c:v>19.974944725435059</c:v>
                </c:pt>
                <c:pt idx="210">
                  <c:v>20.371072983499033</c:v>
                </c:pt>
                <c:pt idx="211">
                  <c:v>21.7387212475445</c:v>
                </c:pt>
                <c:pt idx="212">
                  <c:v>20.317753867333156</c:v>
                </c:pt>
                <c:pt idx="213">
                  <c:v>21.651048087448515</c:v>
                </c:pt>
                <c:pt idx="214">
                  <c:v>21.765008213741872</c:v>
                </c:pt>
                <c:pt idx="215">
                  <c:v>22.079914002315114</c:v>
                </c:pt>
                <c:pt idx="216">
                  <c:v>21.870087032517333</c:v>
                </c:pt>
                <c:pt idx="217">
                  <c:v>22.459106820523715</c:v>
                </c:pt>
                <c:pt idx="218">
                  <c:v>23.75574944140557</c:v>
                </c:pt>
                <c:pt idx="219">
                  <c:v>24.691793717361936</c:v>
                </c:pt>
                <c:pt idx="220">
                  <c:v>24.63647338998673</c:v>
                </c:pt>
                <c:pt idx="221">
                  <c:v>25.652871417032607</c:v>
                </c:pt>
                <c:pt idx="222">
                  <c:v>26.600626561218011</c:v>
                </c:pt>
                <c:pt idx="223">
                  <c:v>27.869721232013678</c:v>
                </c:pt>
                <c:pt idx="224">
                  <c:v>28.017973122610336</c:v>
                </c:pt>
                <c:pt idx="225">
                  <c:v>28.030317531637422</c:v>
                </c:pt>
                <c:pt idx="226">
                  <c:v>27.947992673114484</c:v>
                </c:pt>
                <c:pt idx="227">
                  <c:v>29.545281478250239</c:v>
                </c:pt>
                <c:pt idx="228">
                  <c:v>29.95780329596467</c:v>
                </c:pt>
                <c:pt idx="229">
                  <c:v>29.439856117743613</c:v>
                </c:pt>
                <c:pt idx="230">
                  <c:v>30.034457930263009</c:v>
                </c:pt>
                <c:pt idx="231">
                  <c:v>30.102993884083613</c:v>
                </c:pt>
                <c:pt idx="232">
                  <c:v>31.268942545363387</c:v>
                </c:pt>
                <c:pt idx="233">
                  <c:v>32.236206092422755</c:v>
                </c:pt>
                <c:pt idx="234">
                  <c:v>30.070747521596928</c:v>
                </c:pt>
                <c:pt idx="235">
                  <c:v>30.769770133346519</c:v>
                </c:pt>
                <c:pt idx="236">
                  <c:v>32.633867895666441</c:v>
                </c:pt>
                <c:pt idx="237">
                  <c:v>32.939894499848698</c:v>
                </c:pt>
                <c:pt idx="238">
                  <c:v>34.081161488145327</c:v>
                </c:pt>
                <c:pt idx="239">
                  <c:v>34.398241526435228</c:v>
                </c:pt>
                <c:pt idx="240">
                  <c:v>33.065173457626869</c:v>
                </c:pt>
                <c:pt idx="241">
                  <c:v>31.729955999973026</c:v>
                </c:pt>
                <c:pt idx="242">
                  <c:v>31.02166447097127</c:v>
                </c:pt>
                <c:pt idx="243">
                  <c:v>28.363041862497273</c:v>
                </c:pt>
                <c:pt idx="244">
                  <c:v>28.161896497989392</c:v>
                </c:pt>
                <c:pt idx="245">
                  <c:v>28.83353470136381</c:v>
                </c:pt>
                <c:pt idx="246">
                  <c:v>27.688225492714629</c:v>
                </c:pt>
                <c:pt idx="247">
                  <c:v>27.890324920146668</c:v>
                </c:pt>
                <c:pt idx="248">
                  <c:v>25.450416583867185</c:v>
                </c:pt>
                <c:pt idx="249">
                  <c:v>24.410619417176864</c:v>
                </c:pt>
                <c:pt idx="250">
                  <c:v>23.931658528920444</c:v>
                </c:pt>
                <c:pt idx="251">
                  <c:v>25.88014424213284</c:v>
                </c:pt>
                <c:pt idx="252">
                  <c:v>21.75624665943651</c:v>
                </c:pt>
                <c:pt idx="253">
                  <c:v>22.50694850894299</c:v>
                </c:pt>
                <c:pt idx="254">
                  <c:v>19.263325368654648</c:v>
                </c:pt>
                <c:pt idx="255">
                  <c:v>19.796397162044403</c:v>
                </c:pt>
                <c:pt idx="256">
                  <c:v>19.720417806895348</c:v>
                </c:pt>
                <c:pt idx="257">
                  <c:v>19.326187388595489</c:v>
                </c:pt>
                <c:pt idx="258">
                  <c:v>22.454756440952387</c:v>
                </c:pt>
                <c:pt idx="259">
                  <c:v>26.043965084012626</c:v>
                </c:pt>
                <c:pt idx="260">
                  <c:v>26.504583125502378</c:v>
                </c:pt>
                <c:pt idx="261">
                  <c:v>25.762363552960821</c:v>
                </c:pt>
                <c:pt idx="262">
                  <c:v>25.090894149452136</c:v>
                </c:pt>
                <c:pt idx="263">
                  <c:v>21.646662411066853</c:v>
                </c:pt>
                <c:pt idx="264">
                  <c:v>23.725685232619409</c:v>
                </c:pt>
                <c:pt idx="265">
                  <c:v>23.583832091287974</c:v>
                </c:pt>
                <c:pt idx="266">
                  <c:v>23.905935056109804</c:v>
                </c:pt>
                <c:pt idx="267">
                  <c:v>21.479864022820845</c:v>
                </c:pt>
                <c:pt idx="268">
                  <c:v>21.488649824970231</c:v>
                </c:pt>
                <c:pt idx="269">
                  <c:v>23.648335737980389</c:v>
                </c:pt>
                <c:pt idx="270">
                  <c:v>25.45886039034017</c:v>
                </c:pt>
                <c:pt idx="271">
                  <c:v>27.407082544891036</c:v>
                </c:pt>
                <c:pt idx="272">
                  <c:v>28.670135972198317</c:v>
                </c:pt>
                <c:pt idx="273">
                  <c:v>28.616973846914934</c:v>
                </c:pt>
                <c:pt idx="274">
                  <c:v>28.78045939442454</c:v>
                </c:pt>
                <c:pt idx="275">
                  <c:v>29.171737660081416</c:v>
                </c:pt>
                <c:pt idx="276">
                  <c:v>29.057772895416491</c:v>
                </c:pt>
                <c:pt idx="277">
                  <c:v>29.687024946347563</c:v>
                </c:pt>
                <c:pt idx="278">
                  <c:v>29.662740330532252</c:v>
                </c:pt>
                <c:pt idx="279">
                  <c:v>26.921493593463847</c:v>
                </c:pt>
                <c:pt idx="280">
                  <c:v>25.640229991062913</c:v>
                </c:pt>
                <c:pt idx="281">
                  <c:v>27.535348694011375</c:v>
                </c:pt>
                <c:pt idx="282">
                  <c:v>25.947385261686719</c:v>
                </c:pt>
                <c:pt idx="283">
                  <c:v>25.061228732753303</c:v>
                </c:pt>
                <c:pt idx="284">
                  <c:v>24.980663926733449</c:v>
                </c:pt>
                <c:pt idx="285">
                  <c:v>24.806592088777975</c:v>
                </c:pt>
                <c:pt idx="286">
                  <c:v>26.383353254667746</c:v>
                </c:pt>
                <c:pt idx="287">
                  <c:v>21.413945890750991</c:v>
                </c:pt>
                <c:pt idx="288">
                  <c:v>18.451559388475491</c:v>
                </c:pt>
                <c:pt idx="289">
                  <c:v>16.688231986321561</c:v>
                </c:pt>
                <c:pt idx="290">
                  <c:v>13.265969548406204</c:v>
                </c:pt>
                <c:pt idx="291">
                  <c:v>15.066712963314377</c:v>
                </c:pt>
                <c:pt idx="292">
                  <c:v>15.305315149076263</c:v>
                </c:pt>
                <c:pt idx="293">
                  <c:v>14.691284299536477</c:v>
                </c:pt>
                <c:pt idx="294">
                  <c:v>15.883082109013017</c:v>
                </c:pt>
                <c:pt idx="295">
                  <c:v>15.352033206454832</c:v>
                </c:pt>
                <c:pt idx="296">
                  <c:v>17.280996501989748</c:v>
                </c:pt>
                <c:pt idx="297">
                  <c:v>18.401737162203151</c:v>
                </c:pt>
                <c:pt idx="298">
                  <c:v>19.760649362387582</c:v>
                </c:pt>
                <c:pt idx="299">
                  <c:v>18.763515696349508</c:v>
                </c:pt>
                <c:pt idx="300">
                  <c:v>19.805332115588552</c:v>
                </c:pt>
                <c:pt idx="301">
                  <c:v>17.111337841948522</c:v>
                </c:pt>
                <c:pt idx="302">
                  <c:v>19.033993253844216</c:v>
                </c:pt>
                <c:pt idx="303">
                  <c:v>19.510056310500488</c:v>
                </c:pt>
                <c:pt idx="304">
                  <c:v>19.823199628031674</c:v>
                </c:pt>
                <c:pt idx="305">
                  <c:v>10.121863836383305</c:v>
                </c:pt>
                <c:pt idx="306">
                  <c:v>2.5538335863582091</c:v>
                </c:pt>
                <c:pt idx="307">
                  <c:v>-1.1887619789606056</c:v>
                </c:pt>
                <c:pt idx="308">
                  <c:v>-6.2989502749310091</c:v>
                </c:pt>
                <c:pt idx="309">
                  <c:v>7.9627908122610727</c:v>
                </c:pt>
                <c:pt idx="310">
                  <c:v>3.6309295326456414</c:v>
                </c:pt>
                <c:pt idx="311">
                  <c:v>7.6101456105355192</c:v>
                </c:pt>
                <c:pt idx="312">
                  <c:v>9.7915783570619706</c:v>
                </c:pt>
                <c:pt idx="313">
                  <c:v>9.6037663115427669</c:v>
                </c:pt>
                <c:pt idx="314">
                  <c:v>5.6326080519600579</c:v>
                </c:pt>
                <c:pt idx="315">
                  <c:v>7.0179337210467398</c:v>
                </c:pt>
                <c:pt idx="316">
                  <c:v>5.0595997474252226</c:v>
                </c:pt>
                <c:pt idx="317">
                  <c:v>8.4093657283899717</c:v>
                </c:pt>
                <c:pt idx="318">
                  <c:v>10.813398998643711</c:v>
                </c:pt>
                <c:pt idx="319">
                  <c:v>12.639248205101994</c:v>
                </c:pt>
                <c:pt idx="320">
                  <c:v>13.075020473774499</c:v>
                </c:pt>
                <c:pt idx="321">
                  <c:v>13.485111172954023</c:v>
                </c:pt>
                <c:pt idx="322">
                  <c:v>13.99300356649618</c:v>
                </c:pt>
                <c:pt idx="323">
                  <c:v>14.601912483338261</c:v>
                </c:pt>
                <c:pt idx="324">
                  <c:v>14.987052220131247</c:v>
                </c:pt>
                <c:pt idx="325">
                  <c:v>11.179297687147855</c:v>
                </c:pt>
                <c:pt idx="326">
                  <c:v>7.9829044544066061</c:v>
                </c:pt>
                <c:pt idx="327">
                  <c:v>7.7916613160988772</c:v>
                </c:pt>
                <c:pt idx="328">
                  <c:v>6.6466493131428814</c:v>
                </c:pt>
                <c:pt idx="329">
                  <c:v>7.2765086616806087</c:v>
                </c:pt>
                <c:pt idx="330">
                  <c:v>7.8017358677898496</c:v>
                </c:pt>
                <c:pt idx="331">
                  <c:v>13.793951368071422</c:v>
                </c:pt>
                <c:pt idx="332">
                  <c:v>14.804060966721813</c:v>
                </c:pt>
                <c:pt idx="333">
                  <c:v>14.521880466261337</c:v>
                </c:pt>
                <c:pt idx="334">
                  <c:v>14.106570038740845</c:v>
                </c:pt>
                <c:pt idx="335">
                  <c:v>14.016673886392702</c:v>
                </c:pt>
                <c:pt idx="336">
                  <c:v>12.835820244906332</c:v>
                </c:pt>
                <c:pt idx="337">
                  <c:v>11.911937241856856</c:v>
                </c:pt>
                <c:pt idx="338">
                  <c:v>9.5790279199067943</c:v>
                </c:pt>
                <c:pt idx="339">
                  <c:v>9.2171487295971382</c:v>
                </c:pt>
                <c:pt idx="340">
                  <c:v>6.1460352721316571</c:v>
                </c:pt>
                <c:pt idx="341">
                  <c:v>8.6443952152518921</c:v>
                </c:pt>
                <c:pt idx="342">
                  <c:v>8.7492301099093464</c:v>
                </c:pt>
                <c:pt idx="343">
                  <c:v>8.5144471761737979</c:v>
                </c:pt>
                <c:pt idx="344">
                  <c:v>8.9635497274201779</c:v>
                </c:pt>
                <c:pt idx="345">
                  <c:v>9.3858581429076526</c:v>
                </c:pt>
                <c:pt idx="346">
                  <c:v>10.161228103978111</c:v>
                </c:pt>
                <c:pt idx="347">
                  <c:v>9.9396022652760756</c:v>
                </c:pt>
                <c:pt idx="348">
                  <c:v>8.8539552161019976</c:v>
                </c:pt>
                <c:pt idx="349">
                  <c:v>10.480489653677051</c:v>
                </c:pt>
                <c:pt idx="350">
                  <c:v>9.2618348106266755</c:v>
                </c:pt>
                <c:pt idx="351">
                  <c:v>9.8656177000132352</c:v>
                </c:pt>
                <c:pt idx="352">
                  <c:v>7.9275822008770032</c:v>
                </c:pt>
                <c:pt idx="353">
                  <c:v>8.1386481619408286</c:v>
                </c:pt>
                <c:pt idx="354">
                  <c:v>6.7485082473379254</c:v>
                </c:pt>
                <c:pt idx="355">
                  <c:v>7.7463132690666878</c:v>
                </c:pt>
                <c:pt idx="356">
                  <c:v>6.335337214006687</c:v>
                </c:pt>
                <c:pt idx="357">
                  <c:v>6.8146609607393911</c:v>
                </c:pt>
                <c:pt idx="358">
                  <c:v>9.0382044527986256</c:v>
                </c:pt>
                <c:pt idx="359">
                  <c:v>9.286651785564823</c:v>
                </c:pt>
                <c:pt idx="360">
                  <c:v>8.6893379140683145</c:v>
                </c:pt>
                <c:pt idx="361">
                  <c:v>9.3164240281307951</c:v>
                </c:pt>
                <c:pt idx="362">
                  <c:v>9.038204452798638</c:v>
                </c:pt>
                <c:pt idx="363">
                  <c:v>9.0779975293285116</c:v>
                </c:pt>
                <c:pt idx="364">
                  <c:v>11.091604024702487</c:v>
                </c:pt>
                <c:pt idx="365">
                  <c:v>12.374945689341125</c:v>
                </c:pt>
                <c:pt idx="366">
                  <c:v>14.573673202310911</c:v>
                </c:pt>
                <c:pt idx="367">
                  <c:v>15.09481337563863</c:v>
                </c:pt>
                <c:pt idx="368">
                  <c:v>13.394654359911296</c:v>
                </c:pt>
                <c:pt idx="369">
                  <c:v>13.423228510024757</c:v>
                </c:pt>
                <c:pt idx="370">
                  <c:v>13.959855703045937</c:v>
                </c:pt>
                <c:pt idx="371">
                  <c:v>14.559550570770424</c:v>
                </c:pt>
                <c:pt idx="372">
                  <c:v>13.969327642432608</c:v>
                </c:pt>
                <c:pt idx="373">
                  <c:v>12.759155171673569</c:v>
                </c:pt>
                <c:pt idx="374">
                  <c:v>12.993756576761895</c:v>
                </c:pt>
                <c:pt idx="375">
                  <c:v>13.49462818461949</c:v>
                </c:pt>
                <c:pt idx="376">
                  <c:v>13.427990074675783</c:v>
                </c:pt>
                <c:pt idx="377">
                  <c:v>13.978798684727876</c:v>
                </c:pt>
                <c:pt idx="378">
                  <c:v>14.592500275697937</c:v>
                </c:pt>
                <c:pt idx="379">
                  <c:v>15.492056566555737</c:v>
                </c:pt>
                <c:pt idx="380">
                  <c:v>15.375384053029045</c:v>
                </c:pt>
                <c:pt idx="381">
                  <c:v>15.193102681719129</c:v>
                </c:pt>
                <c:pt idx="382">
                  <c:v>15.249224654944129</c:v>
                </c:pt>
                <c:pt idx="383">
                  <c:v>15.328676905986569</c:v>
                </c:pt>
                <c:pt idx="384">
                  <c:v>14.021407278105388</c:v>
                </c:pt>
                <c:pt idx="385">
                  <c:v>12.965059427148462</c:v>
                </c:pt>
                <c:pt idx="386">
                  <c:v>12.254576864773995</c:v>
                </c:pt>
                <c:pt idx="387">
                  <c:v>9.7224254770524468</c:v>
                </c:pt>
                <c:pt idx="388">
                  <c:v>10.200576882214408</c:v>
                </c:pt>
                <c:pt idx="389">
                  <c:v>9.9888949167399712</c:v>
                </c:pt>
                <c:pt idx="390">
                  <c:v>14.954232284069905</c:v>
                </c:pt>
                <c:pt idx="391">
                  <c:v>18.084103716096013</c:v>
                </c:pt>
                <c:pt idx="392">
                  <c:v>22.232635751209155</c:v>
                </c:pt>
                <c:pt idx="393">
                  <c:v>21.281979127218619</c:v>
                </c:pt>
                <c:pt idx="394">
                  <c:v>22.363354724071314</c:v>
                </c:pt>
                <c:pt idx="395">
                  <c:v>23.953089702787818</c:v>
                </c:pt>
                <c:pt idx="396">
                  <c:v>23.717093798274092</c:v>
                </c:pt>
                <c:pt idx="397">
                  <c:v>23.204570334263998</c:v>
                </c:pt>
                <c:pt idx="398">
                  <c:v>22.901854309982273</c:v>
                </c:pt>
                <c:pt idx="399">
                  <c:v>22.758826872012261</c:v>
                </c:pt>
                <c:pt idx="400">
                  <c:v>20.765638254990268</c:v>
                </c:pt>
                <c:pt idx="401">
                  <c:v>20.273299543418073</c:v>
                </c:pt>
                <c:pt idx="402">
                  <c:v>21.536957943869279</c:v>
                </c:pt>
                <c:pt idx="403">
                  <c:v>21.27317514781425</c:v>
                </c:pt>
                <c:pt idx="404">
                  <c:v>22.215193637180729</c:v>
                </c:pt>
                <c:pt idx="405">
                  <c:v>22.728461401656389</c:v>
                </c:pt>
                <c:pt idx="406">
                  <c:v>23.622539271953105</c:v>
                </c:pt>
                <c:pt idx="407">
                  <c:v>23.441777440938711</c:v>
                </c:pt>
                <c:pt idx="408">
                  <c:v>22.393831246500636</c:v>
                </c:pt>
                <c:pt idx="409">
                  <c:v>26.132065272204159</c:v>
                </c:pt>
                <c:pt idx="410">
                  <c:v>26.679897274841828</c:v>
                </c:pt>
                <c:pt idx="411">
                  <c:v>26.642355822380974</c:v>
                </c:pt>
                <c:pt idx="412">
                  <c:v>25.884348130730363</c:v>
                </c:pt>
                <c:pt idx="413">
                  <c:v>24.389286083762578</c:v>
                </c:pt>
                <c:pt idx="414">
                  <c:v>21.110161563968116</c:v>
                </c:pt>
                <c:pt idx="415">
                  <c:v>22.528687166883817</c:v>
                </c:pt>
                <c:pt idx="416">
                  <c:v>24.269735239072368</c:v>
                </c:pt>
                <c:pt idx="417">
                  <c:v>25.387065298884892</c:v>
                </c:pt>
                <c:pt idx="418">
                  <c:v>25.997786371578023</c:v>
                </c:pt>
                <c:pt idx="419">
                  <c:v>26.349884652087809</c:v>
                </c:pt>
                <c:pt idx="420">
                  <c:v>25.884348130730363</c:v>
                </c:pt>
                <c:pt idx="421">
                  <c:v>29.037408370348594</c:v>
                </c:pt>
                <c:pt idx="422">
                  <c:v>33.256703213051821</c:v>
                </c:pt>
                <c:pt idx="423">
                  <c:v>32.610288551062908</c:v>
                </c:pt>
                <c:pt idx="424">
                  <c:v>31.773562668519933</c:v>
                </c:pt>
                <c:pt idx="425">
                  <c:v>33.564725680977503</c:v>
                </c:pt>
                <c:pt idx="426">
                  <c:v>33.014297808354158</c:v>
                </c:pt>
                <c:pt idx="427">
                  <c:v>32.610288551062908</c:v>
                </c:pt>
                <c:pt idx="428">
                  <c:v>32.688864754375047</c:v>
                </c:pt>
                <c:pt idx="429">
                  <c:v>33.010383224571768</c:v>
                </c:pt>
                <c:pt idx="430">
                  <c:v>33.665893004781175</c:v>
                </c:pt>
                <c:pt idx="431">
                  <c:v>34.011423776590121</c:v>
                </c:pt>
                <c:pt idx="432">
                  <c:v>33.494626760745867</c:v>
                </c:pt>
                <c:pt idx="433">
                  <c:v>33.412782533015367</c:v>
                </c:pt>
                <c:pt idx="434">
                  <c:v>34.026925249261076</c:v>
                </c:pt>
                <c:pt idx="435">
                  <c:v>32.45688714036848</c:v>
                </c:pt>
                <c:pt idx="436">
                  <c:v>28.943678102875609</c:v>
                </c:pt>
                <c:pt idx="437">
                  <c:v>29.913397425586325</c:v>
                </c:pt>
                <c:pt idx="438">
                  <c:v>29.957803295964609</c:v>
                </c:pt>
                <c:pt idx="439">
                  <c:v>30.589456338573974</c:v>
                </c:pt>
                <c:pt idx="440">
                  <c:v>29.828567786680583</c:v>
                </c:pt>
                <c:pt idx="441">
                  <c:v>31.765635597568487</c:v>
                </c:pt>
                <c:pt idx="442">
                  <c:v>35.633725146443034</c:v>
                </c:pt>
                <c:pt idx="443">
                  <c:v>35.835626131201806</c:v>
                </c:pt>
                <c:pt idx="444">
                  <c:v>34.177938811095913</c:v>
                </c:pt>
                <c:pt idx="445">
                  <c:v>34.614207672852373</c:v>
                </c:pt>
                <c:pt idx="446">
                  <c:v>35.854652368440277</c:v>
                </c:pt>
                <c:pt idx="447">
                  <c:v>38.10819468068663</c:v>
                </c:pt>
                <c:pt idx="448">
                  <c:v>38.178851607074996</c:v>
                </c:pt>
                <c:pt idx="449">
                  <c:v>38.438736661459515</c:v>
                </c:pt>
                <c:pt idx="450">
                  <c:v>39.067088386967967</c:v>
                </c:pt>
                <c:pt idx="451">
                  <c:v>38.686852773711244</c:v>
                </c:pt>
                <c:pt idx="452">
                  <c:v>38.197437240433963</c:v>
                </c:pt>
                <c:pt idx="453">
                  <c:v>38.564723264258085</c:v>
                </c:pt>
                <c:pt idx="454">
                  <c:v>38.601747960152892</c:v>
                </c:pt>
                <c:pt idx="455">
                  <c:v>38.464688058346404</c:v>
                </c:pt>
                <c:pt idx="456">
                  <c:v>37.98163123317876</c:v>
                </c:pt>
                <c:pt idx="457">
                  <c:v>38.3385752819879</c:v>
                </c:pt>
                <c:pt idx="458">
                  <c:v>40.47569120717003</c:v>
                </c:pt>
                <c:pt idx="459">
                  <c:v>39.826906310075124</c:v>
                </c:pt>
                <c:pt idx="460">
                  <c:v>39.636576469667752</c:v>
                </c:pt>
                <c:pt idx="461">
                  <c:v>39.438542078997649</c:v>
                </c:pt>
                <c:pt idx="462">
                  <c:v>37.604715891356136</c:v>
                </c:pt>
                <c:pt idx="463">
                  <c:v>37.59723785807541</c:v>
                </c:pt>
                <c:pt idx="464">
                  <c:v>38.015148914069044</c:v>
                </c:pt>
                <c:pt idx="465">
                  <c:v>37.151285349254579</c:v>
                </c:pt>
                <c:pt idx="466">
                  <c:v>39.100244275204808</c:v>
                </c:pt>
                <c:pt idx="467">
                  <c:v>40.718810509749645</c:v>
                </c:pt>
                <c:pt idx="468">
                  <c:v>41.098633354193176</c:v>
                </c:pt>
                <c:pt idx="469">
                  <c:v>41.307823360508131</c:v>
                </c:pt>
                <c:pt idx="470">
                  <c:v>41.775113930447375</c:v>
                </c:pt>
                <c:pt idx="471">
                  <c:v>43.287732858676492</c:v>
                </c:pt>
                <c:pt idx="472">
                  <c:v>44.373306237984607</c:v>
                </c:pt>
                <c:pt idx="473">
                  <c:v>43.657940421204138</c:v>
                </c:pt>
                <c:pt idx="474">
                  <c:v>42.436361983674772</c:v>
                </c:pt>
                <c:pt idx="475">
                  <c:v>41.750007677065106</c:v>
                </c:pt>
                <c:pt idx="476">
                  <c:v>41.430248840295668</c:v>
                </c:pt>
                <c:pt idx="477">
                  <c:v>41.174425110956733</c:v>
                </c:pt>
                <c:pt idx="478">
                  <c:v>41.750007677065106</c:v>
                </c:pt>
                <c:pt idx="479">
                  <c:v>41.480615800635135</c:v>
                </c:pt>
                <c:pt idx="480">
                  <c:v>41.570493752435134</c:v>
                </c:pt>
                <c:pt idx="481">
                  <c:v>40.060662214754984</c:v>
                </c:pt>
                <c:pt idx="482">
                  <c:v>40.242904574568534</c:v>
                </c:pt>
                <c:pt idx="483">
                  <c:v>39.229079439253262</c:v>
                </c:pt>
                <c:pt idx="484">
                  <c:v>39.357748831855794</c:v>
                </c:pt>
                <c:pt idx="485">
                  <c:v>39.900013744701631</c:v>
                </c:pt>
                <c:pt idx="486">
                  <c:v>38.908525011378082</c:v>
                </c:pt>
                <c:pt idx="487">
                  <c:v>39.420185708367669</c:v>
                </c:pt>
                <c:pt idx="488">
                  <c:v>39.951157166580629</c:v>
                </c:pt>
                <c:pt idx="489">
                  <c:v>39.801306075875971</c:v>
                </c:pt>
                <c:pt idx="490">
                  <c:v>39.932894661279391</c:v>
                </c:pt>
                <c:pt idx="491">
                  <c:v>39.68419290189901</c:v>
                </c:pt>
                <c:pt idx="492">
                  <c:v>39.236436437601242</c:v>
                </c:pt>
                <c:pt idx="493">
                  <c:v>38.923285703681323</c:v>
                </c:pt>
                <c:pt idx="494">
                  <c:v>37.529910382182535</c:v>
                </c:pt>
                <c:pt idx="495">
                  <c:v>35.679474289444535</c:v>
                </c:pt>
                <c:pt idx="496">
                  <c:v>34.90271934612025</c:v>
                </c:pt>
                <c:pt idx="497">
                  <c:v>34.405962639823571</c:v>
                </c:pt>
                <c:pt idx="498">
                  <c:v>34.53327501596339</c:v>
                </c:pt>
                <c:pt idx="499">
                  <c:v>34.871984396398894</c:v>
                </c:pt>
                <c:pt idx="500">
                  <c:v>35.178909632547217</c:v>
                </c:pt>
                <c:pt idx="501">
                  <c:v>34.760490949505879</c:v>
                </c:pt>
              </c:numCache>
            </c:numRef>
          </c:val>
          <c:smooth val="0"/>
          <c:extLst>
            <c:ext xmlns:c16="http://schemas.microsoft.com/office/drawing/2014/chart" uri="{C3380CC4-5D6E-409C-BE32-E72D297353CC}">
              <c16:uniqueId val="{00000001-9F55-4F83-B0B2-AE0D063B5E9C}"/>
            </c:ext>
          </c:extLst>
        </c:ser>
        <c:ser>
          <c:idx val="2"/>
          <c:order val="2"/>
          <c:tx>
            <c:strRef>
              <c:f>'EW Portfolio'!$AE$3</c:f>
              <c:strCache>
                <c:ptCount val="1"/>
                <c:pt idx="0">
                  <c:v>JNJ</c:v>
                </c:pt>
              </c:strCache>
            </c:strRef>
          </c:tx>
          <c:spPr>
            <a:ln>
              <a:solidFill>
                <a:schemeClr val="accent1">
                  <a:alpha val="30000"/>
                </a:schemeClr>
              </a:solidFill>
            </a:ln>
          </c:spPr>
          <c:marker>
            <c:symbol val="none"/>
          </c:marker>
          <c:val>
            <c:numRef>
              <c:f>'EW Portfolio'!$AE$4:$AE$505</c:f>
              <c:numCache>
                <c:formatCode>General</c:formatCode>
                <c:ptCount val="502"/>
                <c:pt idx="1">
                  <c:v>-5.6083503573160394E-2</c:v>
                </c:pt>
                <c:pt idx="2">
                  <c:v>0.42893174891910019</c:v>
                </c:pt>
                <c:pt idx="3">
                  <c:v>0.72005276966495368</c:v>
                </c:pt>
                <c:pt idx="4">
                  <c:v>1.2074823942942847</c:v>
                </c:pt>
                <c:pt idx="5">
                  <c:v>-0.4432935801698672</c:v>
                </c:pt>
                <c:pt idx="6">
                  <c:v>-0.97659471551546362</c:v>
                </c:pt>
                <c:pt idx="7">
                  <c:v>-0.59985183615100957</c:v>
                </c:pt>
                <c:pt idx="8">
                  <c:v>-0.63746231738167358</c:v>
                </c:pt>
                <c:pt idx="9">
                  <c:v>-0.72527515624278227</c:v>
                </c:pt>
                <c:pt idx="10">
                  <c:v>-1.0961931309295805</c:v>
                </c:pt>
                <c:pt idx="11">
                  <c:v>-1.0143471856045703</c:v>
                </c:pt>
                <c:pt idx="12">
                  <c:v>-1.3547623160786086</c:v>
                </c:pt>
                <c:pt idx="13">
                  <c:v>-2.4659906920373427</c:v>
                </c:pt>
                <c:pt idx="14">
                  <c:v>-2.9845411962068016</c:v>
                </c:pt>
                <c:pt idx="15">
                  <c:v>-1.5443837621886776</c:v>
                </c:pt>
                <c:pt idx="16">
                  <c:v>-1.5950102662443046</c:v>
                </c:pt>
                <c:pt idx="17">
                  <c:v>-2.6001717287505293</c:v>
                </c:pt>
                <c:pt idx="18">
                  <c:v>-2.3702572067285392</c:v>
                </c:pt>
                <c:pt idx="19">
                  <c:v>-1.6773330394715409</c:v>
                </c:pt>
                <c:pt idx="20">
                  <c:v>-2.5554247084750181</c:v>
                </c:pt>
                <c:pt idx="21">
                  <c:v>-3.0230595249875951</c:v>
                </c:pt>
                <c:pt idx="22">
                  <c:v>-1.6329969713544632</c:v>
                </c:pt>
                <c:pt idx="23">
                  <c:v>-2.5043097626301192</c:v>
                </c:pt>
                <c:pt idx="24">
                  <c:v>-1.6709981118459445</c:v>
                </c:pt>
                <c:pt idx="25">
                  <c:v>-1.1528949752586404</c:v>
                </c:pt>
                <c:pt idx="26">
                  <c:v>-4.361778428500114E-2</c:v>
                </c:pt>
                <c:pt idx="27">
                  <c:v>0.81896474607742831</c:v>
                </c:pt>
                <c:pt idx="28">
                  <c:v>0.16806203576044285</c:v>
                </c:pt>
                <c:pt idx="29">
                  <c:v>0.28615882668720732</c:v>
                </c:pt>
                <c:pt idx="30">
                  <c:v>0.63961468717917114</c:v>
                </c:pt>
                <c:pt idx="31">
                  <c:v>0.53432870216448924</c:v>
                </c:pt>
                <c:pt idx="32">
                  <c:v>0.99182563613923258</c:v>
                </c:pt>
                <c:pt idx="33">
                  <c:v>-0.42452304984720873</c:v>
                </c:pt>
                <c:pt idx="34">
                  <c:v>-0.34322477452111955</c:v>
                </c:pt>
                <c:pt idx="35">
                  <c:v>-0.73782614464955065</c:v>
                </c:pt>
                <c:pt idx="36">
                  <c:v>-1.033228766678336</c:v>
                </c:pt>
                <c:pt idx="37">
                  <c:v>-0.62492391851872464</c:v>
                </c:pt>
                <c:pt idx="38">
                  <c:v>0.44133715769328991</c:v>
                </c:pt>
                <c:pt idx="39">
                  <c:v>1.3735289869795702</c:v>
                </c:pt>
                <c:pt idx="40">
                  <c:v>0.36067447842131306</c:v>
                </c:pt>
                <c:pt idx="41">
                  <c:v>-0.8194459890802176</c:v>
                </c:pt>
                <c:pt idx="42">
                  <c:v>-1.4684920307444351</c:v>
                </c:pt>
                <c:pt idx="43">
                  <c:v>-2.3702572067284891</c:v>
                </c:pt>
                <c:pt idx="44">
                  <c:v>-2.7217289555798043</c:v>
                </c:pt>
                <c:pt idx="45">
                  <c:v>-3.0102184334771325</c:v>
                </c:pt>
                <c:pt idx="46">
                  <c:v>-3.0166387731153028</c:v>
                </c:pt>
                <c:pt idx="47">
                  <c:v>-3.3510657360363667</c:v>
                </c:pt>
                <c:pt idx="48">
                  <c:v>-3.3575079972722786</c:v>
                </c:pt>
                <c:pt idx="49">
                  <c:v>-3.0037985060201056</c:v>
                </c:pt>
                <c:pt idx="50">
                  <c:v>-1.6076708980266932</c:v>
                </c:pt>
                <c:pt idx="51">
                  <c:v>-1.4621703188227597</c:v>
                </c:pt>
                <c:pt idx="52">
                  <c:v>-1.7216887731772164</c:v>
                </c:pt>
                <c:pt idx="53">
                  <c:v>-1.7533834899333083</c:v>
                </c:pt>
                <c:pt idx="54">
                  <c:v>-3.9779054892862638</c:v>
                </c:pt>
                <c:pt idx="55">
                  <c:v>-5.1253949351249339</c:v>
                </c:pt>
                <c:pt idx="56">
                  <c:v>-5.197552109694632</c:v>
                </c:pt>
                <c:pt idx="57">
                  <c:v>-5.723903742678873</c:v>
                </c:pt>
                <c:pt idx="58">
                  <c:v>-5.2631947535116099</c:v>
                </c:pt>
                <c:pt idx="59">
                  <c:v>-6.6450806068681283</c:v>
                </c:pt>
                <c:pt idx="60">
                  <c:v>-7.5882629559109658</c:v>
                </c:pt>
                <c:pt idx="61">
                  <c:v>-8.4454785590431811</c:v>
                </c:pt>
                <c:pt idx="62">
                  <c:v>-8.3980386205031099</c:v>
                </c:pt>
                <c:pt idx="63">
                  <c:v>-10.54851184864715</c:v>
                </c:pt>
                <c:pt idx="64">
                  <c:v>-10.327226923276349</c:v>
                </c:pt>
                <c:pt idx="65">
                  <c:v>-9.6594333156579602</c:v>
                </c:pt>
                <c:pt idx="66">
                  <c:v>-8.1814564715437097</c:v>
                </c:pt>
                <c:pt idx="67">
                  <c:v>-7.3667194461434606</c:v>
                </c:pt>
                <c:pt idx="68">
                  <c:v>-7.072089528980265</c:v>
                </c:pt>
                <c:pt idx="69">
                  <c:v>-7.7631587357274237</c:v>
                </c:pt>
                <c:pt idx="70">
                  <c:v>-8.9211198716080347</c:v>
                </c:pt>
                <c:pt idx="71">
                  <c:v>-9.3853479035643943</c:v>
                </c:pt>
                <c:pt idx="72">
                  <c:v>-8.9211198716080418</c:v>
                </c:pt>
                <c:pt idx="73">
                  <c:v>-10.451639435868069</c:v>
                </c:pt>
                <c:pt idx="74">
                  <c:v>-5.9947365534684902</c:v>
                </c:pt>
                <c:pt idx="75">
                  <c:v>-6.8316726908603593</c:v>
                </c:pt>
                <c:pt idx="76">
                  <c:v>-7.2661798753567179</c:v>
                </c:pt>
                <c:pt idx="77">
                  <c:v>-7.729501167505533</c:v>
                </c:pt>
                <c:pt idx="78">
                  <c:v>-7.6353201985527068</c:v>
                </c:pt>
                <c:pt idx="79">
                  <c:v>-7.480786623942433</c:v>
                </c:pt>
                <c:pt idx="80">
                  <c:v>-6.8783751636043462</c:v>
                </c:pt>
                <c:pt idx="81">
                  <c:v>-6.8383431374492387</c:v>
                </c:pt>
                <c:pt idx="82">
                  <c:v>-5.9682815268591822</c:v>
                </c:pt>
                <c:pt idx="83">
                  <c:v>-5.8625313517694329</c:v>
                </c:pt>
                <c:pt idx="84">
                  <c:v>-5.0139816129864716</c:v>
                </c:pt>
                <c:pt idx="85">
                  <c:v>-3.9649412058688687</c:v>
                </c:pt>
                <c:pt idx="86">
                  <c:v>-3.7318710498640342</c:v>
                </c:pt>
                <c:pt idx="87">
                  <c:v>-5.9352225824607725</c:v>
                </c:pt>
                <c:pt idx="88">
                  <c:v>-5.955056637598358</c:v>
                </c:pt>
                <c:pt idx="89">
                  <c:v>-4.47179783714639</c:v>
                </c:pt>
                <c:pt idx="90">
                  <c:v>-6.9785253973133106</c:v>
                </c:pt>
                <c:pt idx="91">
                  <c:v>-8.8190061080122568</c:v>
                </c:pt>
                <c:pt idx="92">
                  <c:v>-10.596983268770073</c:v>
                </c:pt>
                <c:pt idx="93">
                  <c:v>-10.555434898945858</c:v>
                </c:pt>
                <c:pt idx="94">
                  <c:v>-9.975563054573243</c:v>
                </c:pt>
                <c:pt idx="95">
                  <c:v>-9.0233380140051906</c:v>
                </c:pt>
                <c:pt idx="96">
                  <c:v>-8.2964573298123838</c:v>
                </c:pt>
                <c:pt idx="97">
                  <c:v>-8.2558536884614195</c:v>
                </c:pt>
                <c:pt idx="98">
                  <c:v>-9.5017424256229006</c:v>
                </c:pt>
                <c:pt idx="99">
                  <c:v>-9.193934118021911</c:v>
                </c:pt>
                <c:pt idx="100">
                  <c:v>-8.744188896564431</c:v>
                </c:pt>
                <c:pt idx="101">
                  <c:v>-8.7101995688859972</c:v>
                </c:pt>
                <c:pt idx="102">
                  <c:v>-8.96199459116343</c:v>
                </c:pt>
                <c:pt idx="103">
                  <c:v>-9.8861206873321237</c:v>
                </c:pt>
                <c:pt idx="104">
                  <c:v>-9.8586160457504981</c:v>
                </c:pt>
                <c:pt idx="105">
                  <c:v>-9.7967582479775182</c:v>
                </c:pt>
                <c:pt idx="106">
                  <c:v>-9.5154448098591757</c:v>
                </c:pt>
                <c:pt idx="107">
                  <c:v>-9.7212061993271792</c:v>
                </c:pt>
                <c:pt idx="108">
                  <c:v>-8.2693864038213807</c:v>
                </c:pt>
                <c:pt idx="109">
                  <c:v>-7.615150097297624</c:v>
                </c:pt>
                <c:pt idx="110">
                  <c:v>-7.3667194461434411</c:v>
                </c:pt>
                <c:pt idx="111">
                  <c:v>-8.6694276194220183</c:v>
                </c:pt>
                <c:pt idx="112">
                  <c:v>-8.921119871608024</c:v>
                </c:pt>
                <c:pt idx="113">
                  <c:v>-9.6182725824157629</c:v>
                </c:pt>
                <c:pt idx="114">
                  <c:v>-9.3716633328964161</c:v>
                </c:pt>
                <c:pt idx="115">
                  <c:v>-9.1802757146679959</c:v>
                </c:pt>
                <c:pt idx="116">
                  <c:v>-9.4606465346335291</c:v>
                </c:pt>
                <c:pt idx="117">
                  <c:v>-9.6937468732810874</c:v>
                </c:pt>
                <c:pt idx="118">
                  <c:v>-9.1529645032460145</c:v>
                </c:pt>
                <c:pt idx="119">
                  <c:v>-9.8379925279927161</c:v>
                </c:pt>
                <c:pt idx="120">
                  <c:v>-8.7645880398711355</c:v>
                </c:pt>
                <c:pt idx="121">
                  <c:v>-7.1590489645413786</c:v>
                </c:pt>
                <c:pt idx="122">
                  <c:v>-6.9785253973132839</c:v>
                </c:pt>
                <c:pt idx="123">
                  <c:v>-6.8583571473228826</c:v>
                </c:pt>
                <c:pt idx="124">
                  <c:v>-7.2862797045758292</c:v>
                </c:pt>
                <c:pt idx="125">
                  <c:v>-6.1072485611017715</c:v>
                </c:pt>
                <c:pt idx="126">
                  <c:v>-2.4851483918947301</c:v>
                </c:pt>
                <c:pt idx="127">
                  <c:v>-3.228741561761947</c:v>
                </c:pt>
                <c:pt idx="128">
                  <c:v>-3.6995431150142024</c:v>
                </c:pt>
                <c:pt idx="129">
                  <c:v>-3.9908714536480066</c:v>
                </c:pt>
                <c:pt idx="130">
                  <c:v>-5.223803996699762</c:v>
                </c:pt>
                <c:pt idx="131">
                  <c:v>-2.6769275211845813</c:v>
                </c:pt>
                <c:pt idx="132">
                  <c:v>-0.54972652181826365</c:v>
                </c:pt>
                <c:pt idx="133">
                  <c:v>7.4729110464858389E-2</c:v>
                </c:pt>
                <c:pt idx="134">
                  <c:v>-1.2285474817037807</c:v>
                </c:pt>
                <c:pt idx="135">
                  <c:v>0.50334112793369401</c:v>
                </c:pt>
                <c:pt idx="136">
                  <c:v>-1.6773330394715136</c:v>
                </c:pt>
                <c:pt idx="137">
                  <c:v>0.14940241822845485</c:v>
                </c:pt>
                <c:pt idx="138">
                  <c:v>2.2301176802849683</c:v>
                </c:pt>
                <c:pt idx="139">
                  <c:v>0.45374102771660385</c:v>
                </c:pt>
                <c:pt idx="140">
                  <c:v>-0.97030402259353798</c:v>
                </c:pt>
                <c:pt idx="141">
                  <c:v>-1.014347185604543</c:v>
                </c:pt>
                <c:pt idx="142">
                  <c:v>-0.18706746117450601</c:v>
                </c:pt>
                <c:pt idx="143">
                  <c:v>6.2278136160045461E-2</c:v>
                </c:pt>
                <c:pt idx="144">
                  <c:v>-0.39950115555929872</c:v>
                </c:pt>
                <c:pt idx="145">
                  <c:v>-1.335819932438687</c:v>
                </c:pt>
                <c:pt idx="146">
                  <c:v>-1.2790143008420234</c:v>
                </c:pt>
                <c:pt idx="147">
                  <c:v>-0.89484655815672531</c:v>
                </c:pt>
                <c:pt idx="148">
                  <c:v>-0.7064516267754043</c:v>
                </c:pt>
                <c:pt idx="149">
                  <c:v>-0.55599081223280289</c:v>
                </c:pt>
                <c:pt idx="150">
                  <c:v>-0.22452298318051009</c:v>
                </c:pt>
                <c:pt idx="151">
                  <c:v>0.56530667707225246</c:v>
                </c:pt>
                <c:pt idx="152">
                  <c:v>1.1335953150139473</c:v>
                </c:pt>
                <c:pt idx="153">
                  <c:v>2.2240251345128836</c:v>
                </c:pt>
                <c:pt idx="154">
                  <c:v>2.5160494340278463</c:v>
                </c:pt>
                <c:pt idx="155">
                  <c:v>1.5024859884855144</c:v>
                </c:pt>
                <c:pt idx="156">
                  <c:v>2.0959958531928997</c:v>
                </c:pt>
                <c:pt idx="157">
                  <c:v>2.2849338950754357</c:v>
                </c:pt>
                <c:pt idx="158">
                  <c:v>3.2725513624342533</c:v>
                </c:pt>
                <c:pt idx="159">
                  <c:v>4.0532892180999331</c:v>
                </c:pt>
                <c:pt idx="160">
                  <c:v>4.1728635477842868</c:v>
                </c:pt>
                <c:pt idx="161">
                  <c:v>2.7466320604637802</c:v>
                </c:pt>
                <c:pt idx="162">
                  <c:v>2.3762275321638624</c:v>
                </c:pt>
                <c:pt idx="163">
                  <c:v>3.7237206542262244</c:v>
                </c:pt>
                <c:pt idx="164">
                  <c:v>4.1848131206012669</c:v>
                </c:pt>
                <c:pt idx="165">
                  <c:v>2.6435423936522136</c:v>
                </c:pt>
                <c:pt idx="166">
                  <c:v>2.534272668702406</c:v>
                </c:pt>
                <c:pt idx="167">
                  <c:v>3.0673488038572354</c:v>
                </c:pt>
                <c:pt idx="168">
                  <c:v>3.9515384985625874</c:v>
                </c:pt>
                <c:pt idx="169">
                  <c:v>3.9994340870971632</c:v>
                </c:pt>
                <c:pt idx="170">
                  <c:v>3.4472449401888117</c:v>
                </c:pt>
                <c:pt idx="171">
                  <c:v>2.6435423936522291</c:v>
                </c:pt>
                <c:pt idx="172">
                  <c:v>2.2423016583689481</c:v>
                </c:pt>
                <c:pt idx="173">
                  <c:v>1.6680438642381641</c:v>
                </c:pt>
                <c:pt idx="174">
                  <c:v>1.3981050500180225</c:v>
                </c:pt>
                <c:pt idx="175">
                  <c:v>4.9825611394609289E-2</c:v>
                </c:pt>
                <c:pt idx="176">
                  <c:v>0.5405250649015868</c:v>
                </c:pt>
                <c:pt idx="177">
                  <c:v>0.54672104371332564</c:v>
                </c:pt>
                <c:pt idx="178">
                  <c:v>0.95480916338640631</c:v>
                </c:pt>
                <c:pt idx="179">
                  <c:v>0.91160595333314876</c:v>
                </c:pt>
                <c:pt idx="180">
                  <c:v>0.40411631359114691</c:v>
                </c:pt>
                <c:pt idx="181">
                  <c:v>-1.2460282864461356E-2</c:v>
                </c:pt>
                <c:pt idx="182">
                  <c:v>-0.14338707609255183</c:v>
                </c:pt>
                <c:pt idx="183">
                  <c:v>-0.61865530858089524</c:v>
                </c:pt>
                <c:pt idx="184">
                  <c:v>-0.51841095459393849</c:v>
                </c:pt>
                <c:pt idx="185">
                  <c:v>8.0954016315243085E-2</c:v>
                </c:pt>
                <c:pt idx="186">
                  <c:v>-6.2299473588802758E-3</c:v>
                </c:pt>
                <c:pt idx="187">
                  <c:v>0.58388885681544445</c:v>
                </c:pt>
                <c:pt idx="188">
                  <c:v>0.67056006882798902</c:v>
                </c:pt>
                <c:pt idx="189">
                  <c:v>2.205745269733006</c:v>
                </c:pt>
                <c:pt idx="190">
                  <c:v>2.3153743689642825</c:v>
                </c:pt>
                <c:pt idx="191">
                  <c:v>2.4309637354462676</c:v>
                </c:pt>
                <c:pt idx="192">
                  <c:v>2.8253936894482896</c:v>
                </c:pt>
                <c:pt idx="193">
                  <c:v>1.4288166377413909</c:v>
                </c:pt>
                <c:pt idx="194">
                  <c:v>1.8088587771504545</c:v>
                </c:pt>
                <c:pt idx="195">
                  <c:v>3.2725513624342741</c:v>
                </c:pt>
                <c:pt idx="196">
                  <c:v>1.9433660119077447</c:v>
                </c:pt>
                <c:pt idx="197">
                  <c:v>0.2240200065681614</c:v>
                </c:pt>
                <c:pt idx="198">
                  <c:v>0.67056006882800689</c:v>
                </c:pt>
                <c:pt idx="199">
                  <c:v>-0.26823883087117828</c:v>
                </c:pt>
                <c:pt idx="200">
                  <c:v>5.6052067609107775E-2</c:v>
                </c:pt>
                <c:pt idx="201">
                  <c:v>-0.41201132008418273</c:v>
                </c:pt>
                <c:pt idx="202">
                  <c:v>-0.24325600643296244</c:v>
                </c:pt>
                <c:pt idx="203">
                  <c:v>-1.4305677524312925</c:v>
                </c:pt>
                <c:pt idx="204">
                  <c:v>-1.3610772414066188</c:v>
                </c:pt>
                <c:pt idx="205">
                  <c:v>-1.6583294604068672</c:v>
                </c:pt>
                <c:pt idx="206">
                  <c:v>-2.3893965732738267</c:v>
                </c:pt>
                <c:pt idx="207">
                  <c:v>-3.1965758437065594</c:v>
                </c:pt>
                <c:pt idx="208">
                  <c:v>-3.4735397256258969</c:v>
                </c:pt>
                <c:pt idx="209">
                  <c:v>-5.033633769873874</c:v>
                </c:pt>
                <c:pt idx="210">
                  <c:v>-4.6413225566266822</c:v>
                </c:pt>
                <c:pt idx="211">
                  <c:v>-5.5393653656536488</c:v>
                </c:pt>
                <c:pt idx="212">
                  <c:v>-4.1465942985086057</c:v>
                </c:pt>
                <c:pt idx="213">
                  <c:v>-3.6478401474046867</c:v>
                </c:pt>
                <c:pt idx="214">
                  <c:v>-4.7980624006279742</c:v>
                </c:pt>
                <c:pt idx="215">
                  <c:v>-4.7261928081711346</c:v>
                </c:pt>
                <c:pt idx="216">
                  <c:v>-3.1772813779426476</c:v>
                </c:pt>
                <c:pt idx="217">
                  <c:v>-3.3897255303322744</c:v>
                </c:pt>
                <c:pt idx="218">
                  <c:v>-2.9973789906912747</c:v>
                </c:pt>
                <c:pt idx="219">
                  <c:v>-3.8095007600634627</c:v>
                </c:pt>
                <c:pt idx="220">
                  <c:v>-3.2416107465168209</c:v>
                </c:pt>
                <c:pt idx="221">
                  <c:v>-3.4928914431512457</c:v>
                </c:pt>
                <c:pt idx="222">
                  <c:v>-3.6284584243088518</c:v>
                </c:pt>
                <c:pt idx="223">
                  <c:v>-5.2172403788311907</c:v>
                </c:pt>
                <c:pt idx="224">
                  <c:v>-6.4654816627928549</c:v>
                </c:pt>
                <c:pt idx="225">
                  <c:v>-7.098838225140776</c:v>
                </c:pt>
                <c:pt idx="226">
                  <c:v>-7.2393863860142682</c:v>
                </c:pt>
                <c:pt idx="227">
                  <c:v>-7.0453479858338426</c:v>
                </c:pt>
                <c:pt idx="228">
                  <c:v>-7.292980545533875</c:v>
                </c:pt>
                <c:pt idx="229">
                  <c:v>-9.043794186726581</c:v>
                </c:pt>
                <c:pt idx="230">
                  <c:v>-9.3169437692875299</c:v>
                </c:pt>
                <c:pt idx="231">
                  <c:v>-9.0574339603274758</c:v>
                </c:pt>
                <c:pt idx="232">
                  <c:v>-10.964745540115844</c:v>
                </c:pt>
                <c:pt idx="233">
                  <c:v>-9.2007640193324534</c:v>
                </c:pt>
                <c:pt idx="234">
                  <c:v>-10.341042894561074</c:v>
                </c:pt>
                <c:pt idx="235">
                  <c:v>-11.152617425037832</c:v>
                </c:pt>
                <c:pt idx="236">
                  <c:v>-10.53466718574254</c:v>
                </c:pt>
                <c:pt idx="237">
                  <c:v>-9.9824465513923055</c:v>
                </c:pt>
                <c:pt idx="238">
                  <c:v>-9.5839849084984969</c:v>
                </c:pt>
                <c:pt idx="239">
                  <c:v>-9.7692781708603427</c:v>
                </c:pt>
                <c:pt idx="240">
                  <c:v>-10.134003483130224</c:v>
                </c:pt>
                <c:pt idx="241">
                  <c:v>-11.319911483294213</c:v>
                </c:pt>
                <c:pt idx="242">
                  <c:v>-10.430893265190948</c:v>
                </c:pt>
                <c:pt idx="243">
                  <c:v>-10.846636657799444</c:v>
                </c:pt>
                <c:pt idx="244">
                  <c:v>-10.72866710801598</c:v>
                </c:pt>
                <c:pt idx="245">
                  <c:v>-11.096914875205981</c:v>
                </c:pt>
                <c:pt idx="246">
                  <c:v>-9.3237820774927584</c:v>
                </c:pt>
                <c:pt idx="247">
                  <c:v>-12.069188473563957</c:v>
                </c:pt>
                <c:pt idx="248">
                  <c:v>-12.216904182905134</c:v>
                </c:pt>
                <c:pt idx="249">
                  <c:v>-10.534667185742528</c:v>
                </c:pt>
                <c:pt idx="250">
                  <c:v>-10.341042894561058</c:v>
                </c:pt>
                <c:pt idx="251">
                  <c:v>-10.189172093590916</c:v>
                </c:pt>
                <c:pt idx="252">
                  <c:v>-8.2761534483172667</c:v>
                </c:pt>
                <c:pt idx="253">
                  <c:v>-8.7781897809149445</c:v>
                </c:pt>
                <c:pt idx="254">
                  <c:v>-8.0193271379140949</c:v>
                </c:pt>
                <c:pt idx="255">
                  <c:v>-9.9824465513923037</c:v>
                </c:pt>
                <c:pt idx="256">
                  <c:v>-9.043794186726581</c:v>
                </c:pt>
                <c:pt idx="257">
                  <c:v>-8.9211198716080151</c:v>
                </c:pt>
                <c:pt idx="258">
                  <c:v>-4.869983682619317</c:v>
                </c:pt>
                <c:pt idx="259">
                  <c:v>-6.525312144883463</c:v>
                </c:pt>
                <c:pt idx="260">
                  <c:v>-6.0145824173248261</c:v>
                </c:pt>
                <c:pt idx="261">
                  <c:v>-4.8830658385772594</c:v>
                </c:pt>
                <c:pt idx="262">
                  <c:v>-5.3551669055735243</c:v>
                </c:pt>
                <c:pt idx="263">
                  <c:v>-5.5393653656536737</c:v>
                </c:pt>
                <c:pt idx="264">
                  <c:v>-4.4783127073398541</c:v>
                </c:pt>
                <c:pt idx="265">
                  <c:v>-3.6995431150141846</c:v>
                </c:pt>
                <c:pt idx="266">
                  <c:v>-4.4652833913605274</c:v>
                </c:pt>
                <c:pt idx="267">
                  <c:v>-4.7196617694071197</c:v>
                </c:pt>
                <c:pt idx="268">
                  <c:v>-3.9908714536479843</c:v>
                </c:pt>
                <c:pt idx="269">
                  <c:v>-2.7729551845286409</c:v>
                </c:pt>
                <c:pt idx="270">
                  <c:v>-3.331741442118104</c:v>
                </c:pt>
                <c:pt idx="271">
                  <c:v>-2.0581649818165308</c:v>
                </c:pt>
                <c:pt idx="272">
                  <c:v>-2.7601461669627581</c:v>
                </c:pt>
                <c:pt idx="273">
                  <c:v>-3.5057946689755726</c:v>
                </c:pt>
                <c:pt idx="274">
                  <c:v>-1.6519957364918074</c:v>
                </c:pt>
                <c:pt idx="275">
                  <c:v>-0.52467328355613796</c:v>
                </c:pt>
                <c:pt idx="276">
                  <c:v>1.1027929121830369</c:v>
                </c:pt>
                <c:pt idx="277">
                  <c:v>1.9861258549586966</c:v>
                </c:pt>
                <c:pt idx="278">
                  <c:v>3.4111264712192209</c:v>
                </c:pt>
                <c:pt idx="279">
                  <c:v>1.5822332552337421</c:v>
                </c:pt>
                <c:pt idx="280">
                  <c:v>1.9800184252685533</c:v>
                </c:pt>
                <c:pt idx="281">
                  <c:v>2.7648133277481848</c:v>
                </c:pt>
                <c:pt idx="282">
                  <c:v>4.1250509721662842</c:v>
                </c:pt>
                <c:pt idx="283">
                  <c:v>3.0069148865044975</c:v>
                </c:pt>
                <c:pt idx="284">
                  <c:v>2.8253936894482625</c:v>
                </c:pt>
                <c:pt idx="285">
                  <c:v>3.2544621827292244</c:v>
                </c:pt>
                <c:pt idx="286">
                  <c:v>3.7717254556281414</c:v>
                </c:pt>
                <c:pt idx="287">
                  <c:v>4.3758123430447959</c:v>
                </c:pt>
                <c:pt idx="288">
                  <c:v>3.2725513624342577</c:v>
                </c:pt>
                <c:pt idx="289">
                  <c:v>1.4410986323527286</c:v>
                </c:pt>
                <c:pt idx="290">
                  <c:v>1.5270303832826195</c:v>
                </c:pt>
                <c:pt idx="291">
                  <c:v>1.416533134470787</c:v>
                </c:pt>
                <c:pt idx="292">
                  <c:v>1.4349578236062914</c:v>
                </c:pt>
                <c:pt idx="293">
                  <c:v>2.2971111966004605</c:v>
                </c:pt>
                <c:pt idx="294">
                  <c:v>1.5270303832826209</c:v>
                </c:pt>
                <c:pt idx="295">
                  <c:v>1.5454347267596198</c:v>
                </c:pt>
                <c:pt idx="296">
                  <c:v>1.9189236042088977</c:v>
                </c:pt>
                <c:pt idx="297">
                  <c:v>1.7109215715503117</c:v>
                </c:pt>
                <c:pt idx="298">
                  <c:v>0.31100354731195334</c:v>
                </c:pt>
                <c:pt idx="299">
                  <c:v>0.74478993738549892</c:v>
                </c:pt>
                <c:pt idx="300">
                  <c:v>1.6128883549496134</c:v>
                </c:pt>
                <c:pt idx="301">
                  <c:v>1.9678024467535298</c:v>
                </c:pt>
                <c:pt idx="302">
                  <c:v>3.2604922728809225</c:v>
                </c:pt>
                <c:pt idx="303">
                  <c:v>-4.6347970582394113</c:v>
                </c:pt>
                <c:pt idx="304">
                  <c:v>-3.2673540855699921</c:v>
                </c:pt>
                <c:pt idx="305">
                  <c:v>-0.43703634523979928</c:v>
                </c:pt>
                <c:pt idx="306">
                  <c:v>-4.6413225566266343</c:v>
                </c:pt>
                <c:pt idx="307">
                  <c:v>-6.365843672550894</c:v>
                </c:pt>
                <c:pt idx="308">
                  <c:v>-6.7783251302458911</c:v>
                </c:pt>
                <c:pt idx="309">
                  <c:v>-6.1337403819070033</c:v>
                </c:pt>
                <c:pt idx="310">
                  <c:v>-7.6554943689582808</c:v>
                </c:pt>
                <c:pt idx="311">
                  <c:v>-5.6315919861565042</c:v>
                </c:pt>
                <c:pt idx="312">
                  <c:v>-3.9131008729296695</c:v>
                </c:pt>
                <c:pt idx="313">
                  <c:v>-4.3936524828178856</c:v>
                </c:pt>
                <c:pt idx="314">
                  <c:v>-4.2050529406852188</c:v>
                </c:pt>
                <c:pt idx="315">
                  <c:v>-1.918358146639678</c:v>
                </c:pt>
                <c:pt idx="316">
                  <c:v>-2.2682424057363129</c:v>
                </c:pt>
                <c:pt idx="317">
                  <c:v>-1.7407043977392389</c:v>
                </c:pt>
                <c:pt idx="318">
                  <c:v>-3.2544815876440238</c:v>
                </c:pt>
                <c:pt idx="319">
                  <c:v>-3.5445143390514486</c:v>
                </c:pt>
                <c:pt idx="320">
                  <c:v>-3.770678371998998</c:v>
                </c:pt>
                <c:pt idx="321">
                  <c:v>-3.2737909559658598</c:v>
                </c:pt>
                <c:pt idx="322">
                  <c:v>-2.9139627710254792</c:v>
                </c:pt>
                <c:pt idx="323">
                  <c:v>-2.6577330491335016</c:v>
                </c:pt>
                <c:pt idx="324">
                  <c:v>-3.8483382257597039</c:v>
                </c:pt>
                <c:pt idx="325">
                  <c:v>-2.7793603086300669</c:v>
                </c:pt>
                <c:pt idx="326">
                  <c:v>-3.4993428479468314</c:v>
                </c:pt>
                <c:pt idx="327">
                  <c:v>-3.8418642672555272</c:v>
                </c:pt>
                <c:pt idx="328">
                  <c:v>-2.026373533448274</c:v>
                </c:pt>
                <c:pt idx="329">
                  <c:v>-3.0744403867472863</c:v>
                </c:pt>
                <c:pt idx="330">
                  <c:v>-4.0038390993900403</c:v>
                </c:pt>
                <c:pt idx="331">
                  <c:v>-4.0557265048867874</c:v>
                </c:pt>
                <c:pt idx="332">
                  <c:v>-7.8237709206318184</c:v>
                </c:pt>
                <c:pt idx="333">
                  <c:v>-9.2349205247708852</c:v>
                </c:pt>
                <c:pt idx="334">
                  <c:v>-7.0386637172574043</c:v>
                </c:pt>
                <c:pt idx="335">
                  <c:v>-5.8955662699780174</c:v>
                </c:pt>
                <c:pt idx="336">
                  <c:v>-5.1319525271794157</c:v>
                </c:pt>
                <c:pt idx="337">
                  <c:v>-4.3676175959226082</c:v>
                </c:pt>
                <c:pt idx="338">
                  <c:v>-4.6804844917267383</c:v>
                </c:pt>
                <c:pt idx="339">
                  <c:v>-5.053289789593145</c:v>
                </c:pt>
                <c:pt idx="340">
                  <c:v>-4.8372857782635874</c:v>
                </c:pt>
                <c:pt idx="341">
                  <c:v>-4.6347970582394131</c:v>
                </c:pt>
                <c:pt idx="342">
                  <c:v>-5.1713071124964669</c:v>
                </c:pt>
                <c:pt idx="343">
                  <c:v>-4.4196941496317308</c:v>
                </c:pt>
                <c:pt idx="344">
                  <c:v>-3.3639506735621558</c:v>
                </c:pt>
                <c:pt idx="345">
                  <c:v>-3.2416107465167707</c:v>
                </c:pt>
                <c:pt idx="346">
                  <c:v>-3.8742382518045217</c:v>
                </c:pt>
                <c:pt idx="347">
                  <c:v>-4.6543748310040023</c:v>
                </c:pt>
                <c:pt idx="348">
                  <c:v>-4.3676175959225985</c:v>
                </c:pt>
                <c:pt idx="349">
                  <c:v>-3.4799898820443929</c:v>
                </c:pt>
                <c:pt idx="350">
                  <c:v>-3.3510657360362912</c:v>
                </c:pt>
                <c:pt idx="351">
                  <c:v>-2.5682075283823704</c:v>
                </c:pt>
                <c:pt idx="352">
                  <c:v>-3.3317414421180502</c:v>
                </c:pt>
                <c:pt idx="353">
                  <c:v>-2.434069345962238</c:v>
                </c:pt>
                <c:pt idx="354">
                  <c:v>-2.15360001371393</c:v>
                </c:pt>
                <c:pt idx="355">
                  <c:v>-3.3575079972721924</c:v>
                </c:pt>
                <c:pt idx="356">
                  <c:v>-5.204114435385117</c:v>
                </c:pt>
                <c:pt idx="357">
                  <c:v>-6.2928388576276948</c:v>
                </c:pt>
                <c:pt idx="358">
                  <c:v>-6.9184232218087161</c:v>
                </c:pt>
                <c:pt idx="359">
                  <c:v>-5.9021745633886207</c:v>
                </c:pt>
                <c:pt idx="360">
                  <c:v>-5.328880515200642</c:v>
                </c:pt>
                <c:pt idx="361">
                  <c:v>-5.2697613884418022</c:v>
                </c:pt>
                <c:pt idx="362">
                  <c:v>-5.4472237242786621</c:v>
                </c:pt>
                <c:pt idx="363">
                  <c:v>-5.1844287500956456</c:v>
                </c:pt>
                <c:pt idx="364">
                  <c:v>-4.9615947347010083</c:v>
                </c:pt>
                <c:pt idx="365">
                  <c:v>-2.907549019940959</c:v>
                </c:pt>
                <c:pt idx="366">
                  <c:v>-3.1387036111168292</c:v>
                </c:pt>
                <c:pt idx="367">
                  <c:v>-2.8498437639556959</c:v>
                </c:pt>
                <c:pt idx="368">
                  <c:v>-3.3253008405636475</c:v>
                </c:pt>
                <c:pt idx="369">
                  <c:v>-2.9909598874377705</c:v>
                </c:pt>
                <c:pt idx="370">
                  <c:v>-2.6769275211845178</c:v>
                </c:pt>
                <c:pt idx="371">
                  <c:v>-1.7787464981219594</c:v>
                </c:pt>
                <c:pt idx="372">
                  <c:v>-2.2809885659728124</c:v>
                </c:pt>
                <c:pt idx="373">
                  <c:v>-2.3319894595939208</c:v>
                </c:pt>
                <c:pt idx="374">
                  <c:v>-3.3897255303322535</c:v>
                </c:pt>
                <c:pt idx="375">
                  <c:v>2.6192705488728816</c:v>
                </c:pt>
                <c:pt idx="376">
                  <c:v>1.5208948493358465</c:v>
                </c:pt>
                <c:pt idx="377">
                  <c:v>1.9616938978373883</c:v>
                </c:pt>
                <c:pt idx="378">
                  <c:v>2.3640598616493738</c:v>
                </c:pt>
                <c:pt idx="379">
                  <c:v>4.5128680508201295</c:v>
                </c:pt>
                <c:pt idx="380">
                  <c:v>5.207171050581926</c:v>
                </c:pt>
                <c:pt idx="381">
                  <c:v>5.4788301085721125</c:v>
                </c:pt>
                <c:pt idx="382">
                  <c:v>4.7329555798045062</c:v>
                </c:pt>
                <c:pt idx="383">
                  <c:v>3.489366672616498</c:v>
                </c:pt>
                <c:pt idx="384">
                  <c:v>4.6199981646251977</c:v>
                </c:pt>
                <c:pt idx="385">
                  <c:v>4.1130942554664314</c:v>
                </c:pt>
                <c:pt idx="386">
                  <c:v>2.5949928114387428</c:v>
                </c:pt>
                <c:pt idx="387">
                  <c:v>4.1549365107767073</c:v>
                </c:pt>
                <c:pt idx="388">
                  <c:v>6.3478901878019824</c:v>
                </c:pt>
                <c:pt idx="389">
                  <c:v>6.1723386183445212</c:v>
                </c:pt>
                <c:pt idx="390">
                  <c:v>6.0844471293713047</c:v>
                </c:pt>
                <c:pt idx="391">
                  <c:v>6.6339633023018552</c:v>
                </c:pt>
                <c:pt idx="392">
                  <c:v>7.6778746554503856</c:v>
                </c:pt>
                <c:pt idx="393">
                  <c:v>7.9601735610598912</c:v>
                </c:pt>
                <c:pt idx="394">
                  <c:v>7.3600563532023013</c:v>
                </c:pt>
                <c:pt idx="395">
                  <c:v>8.3047638400124448</c:v>
                </c:pt>
                <c:pt idx="396">
                  <c:v>8.4766147157825067</c:v>
                </c:pt>
                <c:pt idx="397">
                  <c:v>9.5695217690015308</c:v>
                </c:pt>
                <c:pt idx="398">
                  <c:v>9.3484896293662985</c:v>
                </c:pt>
                <c:pt idx="399">
                  <c:v>10.224077768108913</c:v>
                </c:pt>
                <c:pt idx="400">
                  <c:v>10.807300596706467</c:v>
                </c:pt>
                <c:pt idx="401">
                  <c:v>10.857612250505523</c:v>
                </c:pt>
                <c:pt idx="402">
                  <c:v>11.058606120862054</c:v>
                </c:pt>
                <c:pt idx="403">
                  <c:v>10.566572698789667</c:v>
                </c:pt>
                <c:pt idx="404">
                  <c:v>9.4845672145758986</c:v>
                </c:pt>
                <c:pt idx="405">
                  <c:v>9.6544042119216265</c:v>
                </c:pt>
                <c:pt idx="406">
                  <c:v>8.8935556630508756</c:v>
                </c:pt>
                <c:pt idx="407">
                  <c:v>9.869117821363055</c:v>
                </c:pt>
                <c:pt idx="408">
                  <c:v>10.37020267468097</c:v>
                </c:pt>
                <c:pt idx="409">
                  <c:v>10.336500489336968</c:v>
                </c:pt>
                <c:pt idx="410">
                  <c:v>10.76255786665353</c:v>
                </c:pt>
                <c:pt idx="411">
                  <c:v>10.577782204462199</c:v>
                </c:pt>
                <c:pt idx="412">
                  <c:v>10.409507540567807</c:v>
                </c:pt>
                <c:pt idx="413">
                  <c:v>9.7505172935254567</c:v>
                </c:pt>
                <c:pt idx="414">
                  <c:v>9.087155541308416</c:v>
                </c:pt>
                <c:pt idx="415">
                  <c:v>10.617005582097841</c:v>
                </c:pt>
                <c:pt idx="416">
                  <c:v>10.37020267468098</c:v>
                </c:pt>
                <c:pt idx="417">
                  <c:v>9.9988524476763789</c:v>
                </c:pt>
                <c:pt idx="418">
                  <c:v>9.4675676395243347</c:v>
                </c:pt>
                <c:pt idx="419">
                  <c:v>9.886049277226503</c:v>
                </c:pt>
                <c:pt idx="420">
                  <c:v>8.1555871527576453</c:v>
                </c:pt>
                <c:pt idx="421">
                  <c:v>9.3144412803822334</c:v>
                </c:pt>
                <c:pt idx="422">
                  <c:v>8.1842922653352765</c:v>
                </c:pt>
                <c:pt idx="423">
                  <c:v>9.5355486074721085</c:v>
                </c:pt>
                <c:pt idx="424">
                  <c:v>9.5978239229843307</c:v>
                </c:pt>
                <c:pt idx="425">
                  <c:v>10.184699937318491</c:v>
                </c:pt>
                <c:pt idx="426">
                  <c:v>11.292589514521536</c:v>
                </c:pt>
                <c:pt idx="427">
                  <c:v>12.349804686296679</c:v>
                </c:pt>
                <c:pt idx="428">
                  <c:v>14.420497678012067</c:v>
                </c:pt>
                <c:pt idx="429">
                  <c:v>14.759690939391607</c:v>
                </c:pt>
                <c:pt idx="430">
                  <c:v>14.722059565133563</c:v>
                </c:pt>
                <c:pt idx="431">
                  <c:v>16.142189139034528</c:v>
                </c:pt>
                <c:pt idx="432">
                  <c:v>15.887411931154663</c:v>
                </c:pt>
                <c:pt idx="433">
                  <c:v>16.274628964501282</c:v>
                </c:pt>
                <c:pt idx="434">
                  <c:v>16.697261533991611</c:v>
                </c:pt>
                <c:pt idx="435">
                  <c:v>17.427364312304579</c:v>
                </c:pt>
                <c:pt idx="436">
                  <c:v>17.238783847826955</c:v>
                </c:pt>
                <c:pt idx="437">
                  <c:v>17.333118533298649</c:v>
                </c:pt>
                <c:pt idx="438">
                  <c:v>17.306923379252328</c:v>
                </c:pt>
                <c:pt idx="439">
                  <c:v>17.474453914221147</c:v>
                </c:pt>
                <c:pt idx="440">
                  <c:v>17.970163139790824</c:v>
                </c:pt>
                <c:pt idx="441">
                  <c:v>18.541089069064814</c:v>
                </c:pt>
                <c:pt idx="442">
                  <c:v>18.799527213631301</c:v>
                </c:pt>
                <c:pt idx="443">
                  <c:v>17.845163123514777</c:v>
                </c:pt>
                <c:pt idx="444">
                  <c:v>18.396071434369222</c:v>
                </c:pt>
                <c:pt idx="445">
                  <c:v>18.152175202831714</c:v>
                </c:pt>
                <c:pt idx="446">
                  <c:v>17.070857695854961</c:v>
                </c:pt>
                <c:pt idx="447">
                  <c:v>17.018322890338851</c:v>
                </c:pt>
                <c:pt idx="448">
                  <c:v>15.231566982552502</c:v>
                </c:pt>
                <c:pt idx="449">
                  <c:v>15.054874301452809</c:v>
                </c:pt>
                <c:pt idx="450">
                  <c:v>16.359298493822649</c:v>
                </c:pt>
                <c:pt idx="451">
                  <c:v>16.264040230903927</c:v>
                </c:pt>
                <c:pt idx="452">
                  <c:v>14.872500169479618</c:v>
                </c:pt>
                <c:pt idx="453">
                  <c:v>15.194112796609414</c:v>
                </c:pt>
                <c:pt idx="454">
                  <c:v>14.732812831448571</c:v>
                </c:pt>
                <c:pt idx="455">
                  <c:v>15.25296307784672</c:v>
                </c:pt>
                <c:pt idx="456">
                  <c:v>15.038795838519196</c:v>
                </c:pt>
                <c:pt idx="457">
                  <c:v>16.020189389119359</c:v>
                </c:pt>
                <c:pt idx="458">
                  <c:v>18.856294083946825</c:v>
                </c:pt>
                <c:pt idx="459">
                  <c:v>19.144790497530582</c:v>
                </c:pt>
                <c:pt idx="460">
                  <c:v>19.586224332107982</c:v>
                </c:pt>
                <c:pt idx="461">
                  <c:v>19.933890718396</c:v>
                </c:pt>
                <c:pt idx="462">
                  <c:v>21.779661305745098</c:v>
                </c:pt>
                <c:pt idx="463">
                  <c:v>21.989882114932104</c:v>
                </c:pt>
                <c:pt idx="464">
                  <c:v>23.237072264464146</c:v>
                </c:pt>
                <c:pt idx="465">
                  <c:v>23.513220178991038</c:v>
                </c:pt>
                <c:pt idx="466">
                  <c:v>23.921113218169392</c:v>
                </c:pt>
                <c:pt idx="467">
                  <c:v>24.970031238611089</c:v>
                </c:pt>
                <c:pt idx="468">
                  <c:v>25.270477287449861</c:v>
                </c:pt>
                <c:pt idx="469">
                  <c:v>25.700190910082338</c:v>
                </c:pt>
                <c:pt idx="470">
                  <c:v>25.391369973659877</c:v>
                </c:pt>
                <c:pt idx="471">
                  <c:v>24.624859647210325</c:v>
                </c:pt>
                <c:pt idx="472">
                  <c:v>24.663811833894272</c:v>
                </c:pt>
                <c:pt idx="473">
                  <c:v>24.619989556869186</c:v>
                </c:pt>
                <c:pt idx="474">
                  <c:v>23.222257083815308</c:v>
                </c:pt>
                <c:pt idx="475">
                  <c:v>22.950255729201601</c:v>
                </c:pt>
                <c:pt idx="476">
                  <c:v>22.796619222707999</c:v>
                </c:pt>
                <c:pt idx="477">
                  <c:v>21.969880114665415</c:v>
                </c:pt>
                <c:pt idx="478">
                  <c:v>25.207555284454241</c:v>
                </c:pt>
                <c:pt idx="479">
                  <c:v>26.873660323262143</c:v>
                </c:pt>
                <c:pt idx="480">
                  <c:v>27.618463215991305</c:v>
                </c:pt>
                <c:pt idx="481">
                  <c:v>28.835154678376334</c:v>
                </c:pt>
                <c:pt idx="482">
                  <c:v>26.535008405323861</c:v>
                </c:pt>
                <c:pt idx="483">
                  <c:v>27.025918048827062</c:v>
                </c:pt>
                <c:pt idx="484">
                  <c:v>26.060880939710806</c:v>
                </c:pt>
                <c:pt idx="485">
                  <c:v>25.125212880731706</c:v>
                </c:pt>
                <c:pt idx="486">
                  <c:v>25.584494792279028</c:v>
                </c:pt>
                <c:pt idx="487">
                  <c:v>24.838909154894871</c:v>
                </c:pt>
                <c:pt idx="488">
                  <c:v>25.806128224367018</c:v>
                </c:pt>
                <c:pt idx="489">
                  <c:v>25.733910412316625</c:v>
                </c:pt>
                <c:pt idx="490">
                  <c:v>25.700190910082345</c:v>
                </c:pt>
                <c:pt idx="491">
                  <c:v>25.386537071259408</c:v>
                </c:pt>
                <c:pt idx="492">
                  <c:v>25.405867279602585</c:v>
                </c:pt>
                <c:pt idx="493">
                  <c:v>25.598964129367484</c:v>
                </c:pt>
                <c:pt idx="494">
                  <c:v>24.121990285300509</c:v>
                </c:pt>
                <c:pt idx="495">
                  <c:v>24.356651844950548</c:v>
                </c:pt>
                <c:pt idx="496">
                  <c:v>25.666460033964434</c:v>
                </c:pt>
                <c:pt idx="497">
                  <c:v>24.824329415846378</c:v>
                </c:pt>
                <c:pt idx="498">
                  <c:v>24.161138805497096</c:v>
                </c:pt>
                <c:pt idx="499">
                  <c:v>26.735476230561666</c:v>
                </c:pt>
                <c:pt idx="500">
                  <c:v>28.592061669131869</c:v>
                </c:pt>
                <c:pt idx="501">
                  <c:v>30.859627591060828</c:v>
                </c:pt>
              </c:numCache>
            </c:numRef>
          </c:val>
          <c:smooth val="0"/>
          <c:extLst>
            <c:ext xmlns:c16="http://schemas.microsoft.com/office/drawing/2014/chart" uri="{C3380CC4-5D6E-409C-BE32-E72D297353CC}">
              <c16:uniqueId val="{00000002-9F55-4F83-B0B2-AE0D063B5E9C}"/>
            </c:ext>
          </c:extLst>
        </c:ser>
        <c:ser>
          <c:idx val="3"/>
          <c:order val="3"/>
          <c:tx>
            <c:strRef>
              <c:f>'EW Portfolio'!$AF$3</c:f>
              <c:strCache>
                <c:ptCount val="1"/>
                <c:pt idx="0">
                  <c:v>JPM</c:v>
                </c:pt>
              </c:strCache>
            </c:strRef>
          </c:tx>
          <c:spPr>
            <a:ln>
              <a:solidFill>
                <a:schemeClr val="accent1">
                  <a:alpha val="30000"/>
                </a:schemeClr>
              </a:solidFill>
            </a:ln>
          </c:spPr>
          <c:marker>
            <c:symbol val="none"/>
          </c:marker>
          <c:val>
            <c:numRef>
              <c:f>'EW Portfolio'!$AF$4:$AF$505</c:f>
              <c:numCache>
                <c:formatCode>General</c:formatCode>
                <c:ptCount val="502"/>
                <c:pt idx="1">
                  <c:v>-0.53718644160708129</c:v>
                </c:pt>
                <c:pt idx="2">
                  <c:v>-0.33988285902126425</c:v>
                </c:pt>
                <c:pt idx="3">
                  <c:v>1.3715852028621756</c:v>
                </c:pt>
                <c:pt idx="4">
                  <c:v>1.2540832799368766</c:v>
                </c:pt>
                <c:pt idx="5">
                  <c:v>0.5935087752609538</c:v>
                </c:pt>
                <c:pt idx="6">
                  <c:v>1.4830842901448753</c:v>
                </c:pt>
                <c:pt idx="7">
                  <c:v>2.9040259710161527</c:v>
                </c:pt>
                <c:pt idx="8">
                  <c:v>2.5216606363787206</c:v>
                </c:pt>
                <c:pt idx="9">
                  <c:v>2.7825227883070478</c:v>
                </c:pt>
                <c:pt idx="10">
                  <c:v>4.8112456609739533</c:v>
                </c:pt>
                <c:pt idx="11">
                  <c:v>3.7217673548069277</c:v>
                </c:pt>
                <c:pt idx="12">
                  <c:v>3.3597916083685417</c:v>
                </c:pt>
                <c:pt idx="13">
                  <c:v>3.9337471528824248</c:v>
                </c:pt>
                <c:pt idx="14">
                  <c:v>3.8020287820359178</c:v>
                </c:pt>
                <c:pt idx="15">
                  <c:v>4.1452785469683349</c:v>
                </c:pt>
                <c:pt idx="16">
                  <c:v>4.3335649118970698</c:v>
                </c:pt>
                <c:pt idx="17">
                  <c:v>3.9738009399312455</c:v>
                </c:pt>
                <c:pt idx="18">
                  <c:v>4.0938661325943357</c:v>
                </c:pt>
                <c:pt idx="19">
                  <c:v>4.5385646989676971</c:v>
                </c:pt>
                <c:pt idx="20">
                  <c:v>3.6643982981018035</c:v>
                </c:pt>
                <c:pt idx="21">
                  <c:v>4.6749981235758211</c:v>
                </c:pt>
                <c:pt idx="22">
                  <c:v>6.8329913917756668</c:v>
                </c:pt>
                <c:pt idx="23">
                  <c:v>6.3648935741058867</c:v>
                </c:pt>
                <c:pt idx="24">
                  <c:v>6.7551270941820425</c:v>
                </c:pt>
                <c:pt idx="25">
                  <c:v>7.4039938579126687</c:v>
                </c:pt>
                <c:pt idx="26">
                  <c:v>8.596413954080047</c:v>
                </c:pt>
                <c:pt idx="27">
                  <c:v>9.0976954483879204</c:v>
                </c:pt>
                <c:pt idx="28">
                  <c:v>8.7546979704251964</c:v>
                </c:pt>
                <c:pt idx="29">
                  <c:v>8.8037696979168043</c:v>
                </c:pt>
                <c:pt idx="30">
                  <c:v>9.3094391548325337</c:v>
                </c:pt>
                <c:pt idx="31">
                  <c:v>10.216474851828963</c:v>
                </c:pt>
                <c:pt idx="32">
                  <c:v>9.8017711472200197</c:v>
                </c:pt>
                <c:pt idx="33">
                  <c:v>10.549146725949193</c:v>
                </c:pt>
                <c:pt idx="34">
                  <c:v>11.545876988224325</c:v>
                </c:pt>
                <c:pt idx="35">
                  <c:v>12.064286951608592</c:v>
                </c:pt>
                <c:pt idx="36">
                  <c:v>11.184578045708472</c:v>
                </c:pt>
                <c:pt idx="37">
                  <c:v>11.370703760851891</c:v>
                </c:pt>
                <c:pt idx="38">
                  <c:v>11.407887368621408</c:v>
                </c:pt>
                <c:pt idx="39">
                  <c:v>12.22771583053852</c:v>
                </c:pt>
                <c:pt idx="40">
                  <c:v>13.03565265289938</c:v>
                </c:pt>
                <c:pt idx="41">
                  <c:v>11.23779218063811</c:v>
                </c:pt>
                <c:pt idx="42">
                  <c:v>12.46973204799809</c:v>
                </c:pt>
                <c:pt idx="43">
                  <c:v>13.702252350735449</c:v>
                </c:pt>
                <c:pt idx="44">
                  <c:v>14.287064471603495</c:v>
                </c:pt>
                <c:pt idx="45">
                  <c:v>15.589246308853472</c:v>
                </c:pt>
                <c:pt idx="46">
                  <c:v>16.970183299579446</c:v>
                </c:pt>
                <c:pt idx="47">
                  <c:v>15.736847811665516</c:v>
                </c:pt>
                <c:pt idx="48">
                  <c:v>14.817160152068642</c:v>
                </c:pt>
                <c:pt idx="49">
                  <c:v>15.283170469230928</c:v>
                </c:pt>
                <c:pt idx="50">
                  <c:v>17.201002810960318</c:v>
                </c:pt>
                <c:pt idx="51">
                  <c:v>17.591178884964954</c:v>
                </c:pt>
                <c:pt idx="52">
                  <c:v>16.909881790214477</c:v>
                </c:pt>
                <c:pt idx="53">
                  <c:v>16.869660572980454</c:v>
                </c:pt>
                <c:pt idx="54">
                  <c:v>16.587658170362729</c:v>
                </c:pt>
                <c:pt idx="55">
                  <c:v>15.242289483429843</c:v>
                </c:pt>
                <c:pt idx="56">
                  <c:v>16.158093391053523</c:v>
                </c:pt>
                <c:pt idx="57">
                  <c:v>16.678388556142242</c:v>
                </c:pt>
                <c:pt idx="58">
                  <c:v>16.006040650151313</c:v>
                </c:pt>
                <c:pt idx="59">
                  <c:v>15.150246114280744</c:v>
                </c:pt>
                <c:pt idx="60">
                  <c:v>15.129780521986236</c:v>
                </c:pt>
                <c:pt idx="61">
                  <c:v>8.4433499106389487</c:v>
                </c:pt>
                <c:pt idx="62">
                  <c:v>8.4980425394361045</c:v>
                </c:pt>
                <c:pt idx="63">
                  <c:v>7.3486994135952912</c:v>
                </c:pt>
                <c:pt idx="64">
                  <c:v>6.9496742776353582</c:v>
                </c:pt>
                <c:pt idx="65">
                  <c:v>7.5972839912660834</c:v>
                </c:pt>
                <c:pt idx="66">
                  <c:v>10.076637255761483</c:v>
                </c:pt>
                <c:pt idx="67">
                  <c:v>12.00095238465269</c:v>
                </c:pt>
                <c:pt idx="68">
                  <c:v>13.431981915946899</c:v>
                </c:pt>
                <c:pt idx="69">
                  <c:v>13.920015697016877</c:v>
                </c:pt>
                <c:pt idx="70">
                  <c:v>14.070099824037708</c:v>
                </c:pt>
                <c:pt idx="71">
                  <c:v>14.132137772571404</c:v>
                </c:pt>
                <c:pt idx="72">
                  <c:v>14.023546092432676</c:v>
                </c:pt>
                <c:pt idx="73">
                  <c:v>13.223583382672716</c:v>
                </c:pt>
                <c:pt idx="74">
                  <c:v>13.286148556767824</c:v>
                </c:pt>
                <c:pt idx="75">
                  <c:v>13.181851509349279</c:v>
                </c:pt>
                <c:pt idx="76">
                  <c:v>12.58002328052202</c:v>
                </c:pt>
                <c:pt idx="77">
                  <c:v>13.359091820565819</c:v>
                </c:pt>
                <c:pt idx="78">
                  <c:v>13.228798642524216</c:v>
                </c:pt>
                <c:pt idx="79">
                  <c:v>15.242289483429818</c:v>
                </c:pt>
                <c:pt idx="80">
                  <c:v>16.183413051905323</c:v>
                </c:pt>
                <c:pt idx="81">
                  <c:v>16.824392358038438</c:v>
                </c:pt>
                <c:pt idx="82">
                  <c:v>16.804266571806973</c:v>
                </c:pt>
                <c:pt idx="83">
                  <c:v>18.193455412475952</c:v>
                </c:pt>
                <c:pt idx="84">
                  <c:v>18.490764981855484</c:v>
                </c:pt>
                <c:pt idx="85">
                  <c:v>18.668727360130152</c:v>
                </c:pt>
                <c:pt idx="86">
                  <c:v>19.808061002609758</c:v>
                </c:pt>
                <c:pt idx="87">
                  <c:v>15.206504906200577</c:v>
                </c:pt>
                <c:pt idx="88">
                  <c:v>17.201002810960297</c:v>
                </c:pt>
                <c:pt idx="89">
                  <c:v>16.592700907561511</c:v>
                </c:pt>
                <c:pt idx="90">
                  <c:v>15.889310106787635</c:v>
                </c:pt>
                <c:pt idx="91">
                  <c:v>17.795662634927826</c:v>
                </c:pt>
                <c:pt idx="92">
                  <c:v>17.190978250779462</c:v>
                </c:pt>
                <c:pt idx="93">
                  <c:v>16.491797816411179</c:v>
                </c:pt>
                <c:pt idx="94">
                  <c:v>17.105728891255083</c:v>
                </c:pt>
                <c:pt idx="95">
                  <c:v>18.747720205511428</c:v>
                </c:pt>
                <c:pt idx="96">
                  <c:v>18.34717572142592</c:v>
                </c:pt>
                <c:pt idx="97">
                  <c:v>17.020406795185849</c:v>
                </c:pt>
                <c:pt idx="98">
                  <c:v>16.061820170372389</c:v>
                </c:pt>
                <c:pt idx="99">
                  <c:v>15.884231773495525</c:v>
                </c:pt>
                <c:pt idx="100">
                  <c:v>17.416288147070379</c:v>
                </c:pt>
                <c:pt idx="101">
                  <c:v>17.246100900066786</c:v>
                </c:pt>
                <c:pt idx="102">
                  <c:v>14.580765571557883</c:v>
                </c:pt>
                <c:pt idx="103">
                  <c:v>13.114000049244625</c:v>
                </c:pt>
                <c:pt idx="104">
                  <c:v>14.219959036126156</c:v>
                </c:pt>
                <c:pt idx="105">
                  <c:v>14.281904113473459</c:v>
                </c:pt>
                <c:pt idx="106">
                  <c:v>14.899253537900192</c:v>
                </c:pt>
                <c:pt idx="107">
                  <c:v>15.929927491586504</c:v>
                </c:pt>
                <c:pt idx="108">
                  <c:v>16.77407029578487</c:v>
                </c:pt>
                <c:pt idx="109">
                  <c:v>15.573964746029207</c:v>
                </c:pt>
                <c:pt idx="110">
                  <c:v>16.879717394027764</c:v>
                </c:pt>
                <c:pt idx="111">
                  <c:v>16.471604974704935</c:v>
                </c:pt>
                <c:pt idx="112">
                  <c:v>16.147963731401411</c:v>
                </c:pt>
                <c:pt idx="113">
                  <c:v>17.025427757705415</c:v>
                </c:pt>
                <c:pt idx="114">
                  <c:v>18.564954465190091</c:v>
                </c:pt>
                <c:pt idx="115">
                  <c:v>20.129824150729526</c:v>
                </c:pt>
                <c:pt idx="116">
                  <c:v>21.761607002656149</c:v>
                </c:pt>
                <c:pt idx="117">
                  <c:v>21.694544344461576</c:v>
                </c:pt>
                <c:pt idx="118">
                  <c:v>19.808061002609755</c:v>
                </c:pt>
                <c:pt idx="119">
                  <c:v>19.993444995599098</c:v>
                </c:pt>
                <c:pt idx="120">
                  <c:v>21.185319569975839</c:v>
                </c:pt>
                <c:pt idx="121">
                  <c:v>21.267162484300371</c:v>
                </c:pt>
                <c:pt idx="122">
                  <c:v>21.098589295675346</c:v>
                </c:pt>
                <c:pt idx="123">
                  <c:v>19.881279954944851</c:v>
                </c:pt>
                <c:pt idx="124">
                  <c:v>22.344114379326776</c:v>
                </c:pt>
                <c:pt idx="125">
                  <c:v>24.029428183942599</c:v>
                </c:pt>
                <c:pt idx="126">
                  <c:v>25.539364185819206</c:v>
                </c:pt>
                <c:pt idx="127">
                  <c:v>22.310783426467175</c:v>
                </c:pt>
                <c:pt idx="128">
                  <c:v>22.21549087113344</c:v>
                </c:pt>
                <c:pt idx="129">
                  <c:v>22.453552212912395</c:v>
                </c:pt>
                <c:pt idx="130">
                  <c:v>22.477327206486258</c:v>
                </c:pt>
                <c:pt idx="131">
                  <c:v>21.646614895691275</c:v>
                </c:pt>
                <c:pt idx="132">
                  <c:v>21.68496029231698</c:v>
                </c:pt>
                <c:pt idx="133">
                  <c:v>23.381325600736066</c:v>
                </c:pt>
                <c:pt idx="134">
                  <c:v>22.724252637044525</c:v>
                </c:pt>
                <c:pt idx="135">
                  <c:v>24.761690498432923</c:v>
                </c:pt>
                <c:pt idx="136">
                  <c:v>23.644830364536592</c:v>
                </c:pt>
                <c:pt idx="137">
                  <c:v>21.344129969339164</c:v>
                </c:pt>
                <c:pt idx="138">
                  <c:v>17.010364113781481</c:v>
                </c:pt>
                <c:pt idx="139">
                  <c:v>14.85821526913918</c:v>
                </c:pt>
                <c:pt idx="140">
                  <c:v>17.611146936149481</c:v>
                </c:pt>
                <c:pt idx="141">
                  <c:v>17.641091538858653</c:v>
                </c:pt>
                <c:pt idx="142">
                  <c:v>19.450961442503587</c:v>
                </c:pt>
                <c:pt idx="143">
                  <c:v>20.300036957782602</c:v>
                </c:pt>
                <c:pt idx="144">
                  <c:v>20.489361997950031</c:v>
                </c:pt>
                <c:pt idx="145">
                  <c:v>21.334512272770084</c:v>
                </c:pt>
                <c:pt idx="146">
                  <c:v>22.434528147412248</c:v>
                </c:pt>
                <c:pt idx="147">
                  <c:v>23.055692334395321</c:v>
                </c:pt>
                <c:pt idx="148">
                  <c:v>24.193136445673627</c:v>
                </c:pt>
                <c:pt idx="149">
                  <c:v>24.882441023972365</c:v>
                </c:pt>
                <c:pt idx="150">
                  <c:v>24.449852029260118</c:v>
                </c:pt>
                <c:pt idx="151">
                  <c:v>24.487137637447479</c:v>
                </c:pt>
                <c:pt idx="152">
                  <c:v>25.428637530907665</c:v>
                </c:pt>
                <c:pt idx="153">
                  <c:v>26.201161720498156</c:v>
                </c:pt>
                <c:pt idx="154">
                  <c:v>26.594323057150437</c:v>
                </c:pt>
                <c:pt idx="155">
                  <c:v>27.054093982013395</c:v>
                </c:pt>
                <c:pt idx="156">
                  <c:v>27.556960468565144</c:v>
                </c:pt>
                <c:pt idx="157">
                  <c:v>27.971842687118446</c:v>
                </c:pt>
                <c:pt idx="158">
                  <c:v>29.130666419741306</c:v>
                </c:pt>
                <c:pt idx="159">
                  <c:v>27.108579998617454</c:v>
                </c:pt>
                <c:pt idx="160">
                  <c:v>26.667299115121136</c:v>
                </c:pt>
                <c:pt idx="161">
                  <c:v>25.889191930385273</c:v>
                </c:pt>
                <c:pt idx="162">
                  <c:v>23.484928152974437</c:v>
                </c:pt>
                <c:pt idx="163">
                  <c:v>25.511694014087645</c:v>
                </c:pt>
                <c:pt idx="164">
                  <c:v>20.183350830190587</c:v>
                </c:pt>
                <c:pt idx="165">
                  <c:v>20.992483372727321</c:v>
                </c:pt>
                <c:pt idx="166">
                  <c:v>20.68801028634152</c:v>
                </c:pt>
                <c:pt idx="167">
                  <c:v>19.57829384621062</c:v>
                </c:pt>
                <c:pt idx="168">
                  <c:v>21.296032233815271</c:v>
                </c:pt>
                <c:pt idx="169">
                  <c:v>21.962525554746165</c:v>
                </c:pt>
                <c:pt idx="170">
                  <c:v>21.137145371144591</c:v>
                </c:pt>
                <c:pt idx="171">
                  <c:v>22.548618290991417</c:v>
                </c:pt>
                <c:pt idx="172">
                  <c:v>22.838012899585603</c:v>
                </c:pt>
                <c:pt idx="173">
                  <c:v>23.003681647391073</c:v>
                </c:pt>
                <c:pt idx="174">
                  <c:v>23.074598606607456</c:v>
                </c:pt>
                <c:pt idx="175">
                  <c:v>22.410742974976557</c:v>
                </c:pt>
                <c:pt idx="176">
                  <c:v>22.215490871133479</c:v>
                </c:pt>
                <c:pt idx="177">
                  <c:v>22.558119930031307</c:v>
                </c:pt>
                <c:pt idx="178">
                  <c:v>22.728995232668066</c:v>
                </c:pt>
                <c:pt idx="179">
                  <c:v>20.90075574904127</c:v>
                </c:pt>
                <c:pt idx="180">
                  <c:v>21.021432518929693</c:v>
                </c:pt>
                <c:pt idx="181">
                  <c:v>20.022684761889341</c:v>
                </c:pt>
                <c:pt idx="182">
                  <c:v>22.899579049620542</c:v>
                </c:pt>
                <c:pt idx="183">
                  <c:v>22.762187105705674</c:v>
                </c:pt>
                <c:pt idx="184">
                  <c:v>22.676814305984195</c:v>
                </c:pt>
                <c:pt idx="185">
                  <c:v>23.93576013662959</c:v>
                </c:pt>
                <c:pt idx="186">
                  <c:v>23.663625590604571</c:v>
                </c:pt>
                <c:pt idx="187">
                  <c:v>28.007838188069538</c:v>
                </c:pt>
                <c:pt idx="188">
                  <c:v>27.642783813264337</c:v>
                </c:pt>
                <c:pt idx="189">
                  <c:v>28.052814351461514</c:v>
                </c:pt>
                <c:pt idx="190">
                  <c:v>28.613316233632162</c:v>
                </c:pt>
                <c:pt idx="191">
                  <c:v>28.961484241459718</c:v>
                </c:pt>
                <c:pt idx="192">
                  <c:v>29.383904220845125</c:v>
                </c:pt>
                <c:pt idx="193">
                  <c:v>28.326731763799572</c:v>
                </c:pt>
                <c:pt idx="194">
                  <c:v>28.827716887496074</c:v>
                </c:pt>
                <c:pt idx="195">
                  <c:v>28.510419456854088</c:v>
                </c:pt>
                <c:pt idx="196">
                  <c:v>29.210705554255679</c:v>
                </c:pt>
                <c:pt idx="197">
                  <c:v>28.016835039177717</c:v>
                </c:pt>
                <c:pt idx="198">
                  <c:v>29.441570512061009</c:v>
                </c:pt>
                <c:pt idx="199">
                  <c:v>28.281878656970029</c:v>
                </c:pt>
                <c:pt idx="200">
                  <c:v>28.957028211336223</c:v>
                </c:pt>
                <c:pt idx="201">
                  <c:v>27.841250274439851</c:v>
                </c:pt>
                <c:pt idx="202">
                  <c:v>28.29982231393544</c:v>
                </c:pt>
                <c:pt idx="203">
                  <c:v>26.872259219665494</c:v>
                </c:pt>
                <c:pt idx="204">
                  <c:v>27.647298791706081</c:v>
                </c:pt>
                <c:pt idx="205">
                  <c:v>38.572676828654465</c:v>
                </c:pt>
                <c:pt idx="206">
                  <c:v>34.153622576197151</c:v>
                </c:pt>
                <c:pt idx="207">
                  <c:v>34.407129556647092</c:v>
                </c:pt>
                <c:pt idx="208">
                  <c:v>35.377175166910163</c:v>
                </c:pt>
                <c:pt idx="209">
                  <c:v>35.48994535741388</c:v>
                </c:pt>
                <c:pt idx="210">
                  <c:v>36.155615979908191</c:v>
                </c:pt>
                <c:pt idx="211">
                  <c:v>36.449593791363277</c:v>
                </c:pt>
                <c:pt idx="212">
                  <c:v>37.861826301987271</c:v>
                </c:pt>
                <c:pt idx="213">
                  <c:v>37.747619820593158</c:v>
                </c:pt>
                <c:pt idx="214">
                  <c:v>36.952729131862071</c:v>
                </c:pt>
                <c:pt idx="215">
                  <c:v>35.997919968475742</c:v>
                </c:pt>
                <c:pt idx="216">
                  <c:v>37.637368477221685</c:v>
                </c:pt>
                <c:pt idx="217">
                  <c:v>39.173957871855883</c:v>
                </c:pt>
                <c:pt idx="218">
                  <c:v>39.871579175996992</c:v>
                </c:pt>
                <c:pt idx="219">
                  <c:v>39.743645683954753</c:v>
                </c:pt>
                <c:pt idx="220">
                  <c:v>39.671611104243105</c:v>
                </c:pt>
                <c:pt idx="221">
                  <c:v>39.643583637142058</c:v>
                </c:pt>
                <c:pt idx="222">
                  <c:v>38.24428262300755</c:v>
                </c:pt>
                <c:pt idx="223">
                  <c:v>37.661879282524367</c:v>
                </c:pt>
                <c:pt idx="224">
                  <c:v>37.080172673130413</c:v>
                </c:pt>
                <c:pt idx="225">
                  <c:v>37.931102369877337</c:v>
                </c:pt>
                <c:pt idx="226">
                  <c:v>38.694031157693431</c:v>
                </c:pt>
                <c:pt idx="227">
                  <c:v>37.248477961110027</c:v>
                </c:pt>
                <c:pt idx="228">
                  <c:v>36.858069180355017</c:v>
                </c:pt>
                <c:pt idx="229">
                  <c:v>37.133568439704121</c:v>
                </c:pt>
                <c:pt idx="230">
                  <c:v>36.308923515787626</c:v>
                </c:pt>
                <c:pt idx="231">
                  <c:v>35.648443826465915</c:v>
                </c:pt>
                <c:pt idx="232">
                  <c:v>35.498293648106213</c:v>
                </c:pt>
                <c:pt idx="233">
                  <c:v>34.987768205665532</c:v>
                </c:pt>
                <c:pt idx="234">
                  <c:v>31.578225818843897</c:v>
                </c:pt>
                <c:pt idx="235">
                  <c:v>32.696231118619821</c:v>
                </c:pt>
                <c:pt idx="236">
                  <c:v>34.668413366636685</c:v>
                </c:pt>
                <c:pt idx="237">
                  <c:v>35.000353418057578</c:v>
                </c:pt>
                <c:pt idx="238">
                  <c:v>36.631344430019169</c:v>
                </c:pt>
                <c:pt idx="239">
                  <c:v>36.973295530552484</c:v>
                </c:pt>
                <c:pt idx="240">
                  <c:v>36.159762518585616</c:v>
                </c:pt>
                <c:pt idx="241">
                  <c:v>35.389711469970806</c:v>
                </c:pt>
                <c:pt idx="242">
                  <c:v>35.552540556319585</c:v>
                </c:pt>
                <c:pt idx="243">
                  <c:v>35.67344695198684</c:v>
                </c:pt>
                <c:pt idx="244">
                  <c:v>37.030858954698637</c:v>
                </c:pt>
                <c:pt idx="245">
                  <c:v>36.026987925410687</c:v>
                </c:pt>
                <c:pt idx="246">
                  <c:v>36.985633339784492</c:v>
                </c:pt>
                <c:pt idx="247">
                  <c:v>36.969182589181905</c:v>
                </c:pt>
                <c:pt idx="248">
                  <c:v>35.619265609881587</c:v>
                </c:pt>
                <c:pt idx="249">
                  <c:v>37.412405705700145</c:v>
                </c:pt>
                <c:pt idx="250">
                  <c:v>38.738490871862723</c:v>
                </c:pt>
                <c:pt idx="251">
                  <c:v>40.691255896414859</c:v>
                </c:pt>
                <c:pt idx="252">
                  <c:v>41.449224074632596</c:v>
                </c:pt>
                <c:pt idx="253">
                  <c:v>43.354117775963381</c:v>
                </c:pt>
                <c:pt idx="254">
                  <c:v>44.836364029139631</c:v>
                </c:pt>
                <c:pt idx="255">
                  <c:v>44.764102820754417</c:v>
                </c:pt>
                <c:pt idx="256">
                  <c:v>45.940386736620361</c:v>
                </c:pt>
                <c:pt idx="257">
                  <c:v>45.522141623452235</c:v>
                </c:pt>
                <c:pt idx="258">
                  <c:v>45.902778612822459</c:v>
                </c:pt>
                <c:pt idx="259">
                  <c:v>46.386841172683617</c:v>
                </c:pt>
                <c:pt idx="260">
                  <c:v>46.176993235374901</c:v>
                </c:pt>
                <c:pt idx="261">
                  <c:v>46.794036759321351</c:v>
                </c:pt>
                <c:pt idx="262">
                  <c:v>46.446716932275038</c:v>
                </c:pt>
                <c:pt idx="263">
                  <c:v>46.263234077631111</c:v>
                </c:pt>
                <c:pt idx="264">
                  <c:v>46.685862102671685</c:v>
                </c:pt>
                <c:pt idx="265">
                  <c:v>47.610883093811331</c:v>
                </c:pt>
                <c:pt idx="266">
                  <c:v>49.975197635479333</c:v>
                </c:pt>
                <c:pt idx="267">
                  <c:v>49.577151153707874</c:v>
                </c:pt>
                <c:pt idx="268">
                  <c:v>47.836195764156685</c:v>
                </c:pt>
                <c:pt idx="269">
                  <c:v>49.283027954691185</c:v>
                </c:pt>
                <c:pt idx="270">
                  <c:v>49.450167009660262</c:v>
                </c:pt>
                <c:pt idx="271">
                  <c:v>49.765516057624559</c:v>
                </c:pt>
                <c:pt idx="272">
                  <c:v>49.863181146503941</c:v>
                </c:pt>
                <c:pt idx="273">
                  <c:v>51.070656197277927</c:v>
                </c:pt>
                <c:pt idx="274">
                  <c:v>50.820298412718714</c:v>
                </c:pt>
                <c:pt idx="275">
                  <c:v>46.259486021934578</c:v>
                </c:pt>
                <c:pt idx="276">
                  <c:v>45.295332726041124</c:v>
                </c:pt>
                <c:pt idx="277">
                  <c:v>44.191778773887698</c:v>
                </c:pt>
                <c:pt idx="278">
                  <c:v>42.672684133990316</c:v>
                </c:pt>
                <c:pt idx="279">
                  <c:v>43.21124681817308</c:v>
                </c:pt>
                <c:pt idx="280">
                  <c:v>43.311663943867416</c:v>
                </c:pt>
                <c:pt idx="281">
                  <c:v>45.450374448187318</c:v>
                </c:pt>
                <c:pt idx="282">
                  <c:v>43.915895389463664</c:v>
                </c:pt>
                <c:pt idx="283">
                  <c:v>39.855596437320663</c:v>
                </c:pt>
                <c:pt idx="284">
                  <c:v>40.365781289809952</c:v>
                </c:pt>
                <c:pt idx="285">
                  <c:v>38.361979830125009</c:v>
                </c:pt>
                <c:pt idx="286">
                  <c:v>36.618962829062319</c:v>
                </c:pt>
                <c:pt idx="287">
                  <c:v>32.378074437673689</c:v>
                </c:pt>
                <c:pt idx="288">
                  <c:v>31.042871664335657</c:v>
                </c:pt>
                <c:pt idx="289">
                  <c:v>30.500248242951539</c:v>
                </c:pt>
                <c:pt idx="290">
                  <c:v>29.304003648412504</c:v>
                </c:pt>
                <c:pt idx="291">
                  <c:v>32.47276733847815</c:v>
                </c:pt>
                <c:pt idx="292">
                  <c:v>33.111747148355249</c:v>
                </c:pt>
                <c:pt idx="293">
                  <c:v>33.555339259839052</c:v>
                </c:pt>
                <c:pt idx="294">
                  <c:v>35.301924327238716</c:v>
                </c:pt>
                <c:pt idx="295">
                  <c:v>35.260093823826097</c:v>
                </c:pt>
                <c:pt idx="296">
                  <c:v>36.350317671523939</c:v>
                </c:pt>
                <c:pt idx="297">
                  <c:v>38.976619856506019</c:v>
                </c:pt>
                <c:pt idx="298">
                  <c:v>40.206627951795134</c:v>
                </c:pt>
                <c:pt idx="299">
                  <c:v>40.166800007983646</c:v>
                </c:pt>
                <c:pt idx="300">
                  <c:v>39.00080462827934</c:v>
                </c:pt>
                <c:pt idx="301">
                  <c:v>36.853951496963042</c:v>
                </c:pt>
                <c:pt idx="302">
                  <c:v>37.857749744232031</c:v>
                </c:pt>
                <c:pt idx="303">
                  <c:v>37.186935710413806</c:v>
                </c:pt>
                <c:pt idx="304">
                  <c:v>38.069510696471134</c:v>
                </c:pt>
                <c:pt idx="305">
                  <c:v>30.846292084616874</c:v>
                </c:pt>
                <c:pt idx="306">
                  <c:v>22.453552212912392</c:v>
                </c:pt>
                <c:pt idx="307">
                  <c:v>24.412552513721351</c:v>
                </c:pt>
                <c:pt idx="308">
                  <c:v>25.539364185819213</c:v>
                </c:pt>
                <c:pt idx="309">
                  <c:v>33.286859841788619</c:v>
                </c:pt>
                <c:pt idx="310">
                  <c:v>30.153002778537868</c:v>
                </c:pt>
                <c:pt idx="311">
                  <c:v>34.077444994113861</c:v>
                </c:pt>
                <c:pt idx="312">
                  <c:v>33.448886057254832</c:v>
                </c:pt>
                <c:pt idx="313">
                  <c:v>32.769178406713728</c:v>
                </c:pt>
                <c:pt idx="314">
                  <c:v>31.247776368180862</c:v>
                </c:pt>
                <c:pt idx="315">
                  <c:v>32.266048918611666</c:v>
                </c:pt>
                <c:pt idx="316">
                  <c:v>30.977388065636557</c:v>
                </c:pt>
                <c:pt idx="317">
                  <c:v>33.818855223276977</c:v>
                </c:pt>
                <c:pt idx="318">
                  <c:v>36.03944303513552</c:v>
                </c:pt>
                <c:pt idx="319">
                  <c:v>37.588328835862889</c:v>
                </c:pt>
                <c:pt idx="320">
                  <c:v>37.14178064304285</c:v>
                </c:pt>
                <c:pt idx="321">
                  <c:v>37.006192973073027</c:v>
                </c:pt>
                <c:pt idx="322">
                  <c:v>37.580153223709395</c:v>
                </c:pt>
                <c:pt idx="323">
                  <c:v>37.580153223709395</c:v>
                </c:pt>
                <c:pt idx="324">
                  <c:v>38.503843948115069</c:v>
                </c:pt>
                <c:pt idx="325">
                  <c:v>40.754639806947111</c:v>
                </c:pt>
                <c:pt idx="326">
                  <c:v>40.774439042761308</c:v>
                </c:pt>
                <c:pt idx="327">
                  <c:v>39.455195501982459</c:v>
                </c:pt>
                <c:pt idx="328">
                  <c:v>39.511348238898336</c:v>
                </c:pt>
                <c:pt idx="329">
                  <c:v>41.134101901074011</c:v>
                </c:pt>
                <c:pt idx="330">
                  <c:v>40.980119045656053</c:v>
                </c:pt>
                <c:pt idx="331">
                  <c:v>43.696946639695852</c:v>
                </c:pt>
                <c:pt idx="332">
                  <c:v>44.828760044648085</c:v>
                </c:pt>
                <c:pt idx="333">
                  <c:v>45.823755485038987</c:v>
                </c:pt>
                <c:pt idx="334">
                  <c:v>46.51777286375998</c:v>
                </c:pt>
                <c:pt idx="335">
                  <c:v>46.543938642808428</c:v>
                </c:pt>
                <c:pt idx="336">
                  <c:v>45.537243941686775</c:v>
                </c:pt>
                <c:pt idx="337">
                  <c:v>45.838812324636805</c:v>
                </c:pt>
                <c:pt idx="338">
                  <c:v>44.076919846294203</c:v>
                </c:pt>
                <c:pt idx="339">
                  <c:v>43.935078569710114</c:v>
                </c:pt>
                <c:pt idx="340">
                  <c:v>43.950422464787962</c:v>
                </c:pt>
                <c:pt idx="341">
                  <c:v>45.691911343363039</c:v>
                </c:pt>
                <c:pt idx="342">
                  <c:v>45.011096277501267</c:v>
                </c:pt>
                <c:pt idx="343">
                  <c:v>45.344518327002433</c:v>
                </c:pt>
                <c:pt idx="344">
                  <c:v>45.204464932419306</c:v>
                </c:pt>
                <c:pt idx="345">
                  <c:v>45.454152952278044</c:v>
                </c:pt>
                <c:pt idx="346">
                  <c:v>46.060637775123539</c:v>
                </c:pt>
                <c:pt idx="347">
                  <c:v>45.287763562808522</c:v>
                </c:pt>
                <c:pt idx="348">
                  <c:v>44.424919203210578</c:v>
                </c:pt>
                <c:pt idx="349">
                  <c:v>45.857630186606897</c:v>
                </c:pt>
                <c:pt idx="350">
                  <c:v>46.236994737212569</c:v>
                </c:pt>
                <c:pt idx="351">
                  <c:v>46.931883026701456</c:v>
                </c:pt>
                <c:pt idx="352">
                  <c:v>46.764207160681138</c:v>
                </c:pt>
                <c:pt idx="353">
                  <c:v>46.797764833585035</c:v>
                </c:pt>
                <c:pt idx="354">
                  <c:v>45.563667511664818</c:v>
                </c:pt>
                <c:pt idx="355">
                  <c:v>47.584995041003054</c:v>
                </c:pt>
                <c:pt idx="356">
                  <c:v>47.273814527617446</c:v>
                </c:pt>
                <c:pt idx="357">
                  <c:v>48.907765650758137</c:v>
                </c:pt>
                <c:pt idx="358">
                  <c:v>49.286664384444819</c:v>
                </c:pt>
                <c:pt idx="359">
                  <c:v>50.468741155817199</c:v>
                </c:pt>
                <c:pt idx="360">
                  <c:v>51.537505461997846</c:v>
                </c:pt>
                <c:pt idx="361">
                  <c:v>52.528102963085885</c:v>
                </c:pt>
                <c:pt idx="362">
                  <c:v>54.165680801388007</c:v>
                </c:pt>
                <c:pt idx="363">
                  <c:v>53.596096376762127</c:v>
                </c:pt>
                <c:pt idx="364">
                  <c:v>54.56660761638885</c:v>
                </c:pt>
                <c:pt idx="365">
                  <c:v>54.738926379734579</c:v>
                </c:pt>
                <c:pt idx="366">
                  <c:v>55.28493484461584</c:v>
                </c:pt>
                <c:pt idx="367">
                  <c:v>56.645500050193711</c:v>
                </c:pt>
                <c:pt idx="368">
                  <c:v>55.274660344204406</c:v>
                </c:pt>
                <c:pt idx="369">
                  <c:v>52.076475634157127</c:v>
                </c:pt>
                <c:pt idx="370">
                  <c:v>52.210765508386544</c:v>
                </c:pt>
                <c:pt idx="371">
                  <c:v>53.971553101500348</c:v>
                </c:pt>
                <c:pt idx="372">
                  <c:v>53.508983804394383</c:v>
                </c:pt>
                <c:pt idx="373">
                  <c:v>54.148363284676606</c:v>
                </c:pt>
                <c:pt idx="374">
                  <c:v>53.400858717562329</c:v>
                </c:pt>
                <c:pt idx="375">
                  <c:v>53.145778823152547</c:v>
                </c:pt>
                <c:pt idx="376">
                  <c:v>54.563158210548657</c:v>
                </c:pt>
                <c:pt idx="377">
                  <c:v>55.034621822803999</c:v>
                </c:pt>
                <c:pt idx="378">
                  <c:v>54.931571525143795</c:v>
                </c:pt>
                <c:pt idx="379">
                  <c:v>55.089538590959528</c:v>
                </c:pt>
                <c:pt idx="380">
                  <c:v>56.901927749920198</c:v>
                </c:pt>
                <c:pt idx="381">
                  <c:v>56.831138446261257</c:v>
                </c:pt>
                <c:pt idx="382">
                  <c:v>57.526740827639465</c:v>
                </c:pt>
                <c:pt idx="383">
                  <c:v>57.412818885347086</c:v>
                </c:pt>
                <c:pt idx="384">
                  <c:v>56.996235604670154</c:v>
                </c:pt>
                <c:pt idx="385">
                  <c:v>57.864392631926428</c:v>
                </c:pt>
                <c:pt idx="386">
                  <c:v>56.726548278323406</c:v>
                </c:pt>
                <c:pt idx="387">
                  <c:v>54.380169225138765</c:v>
                </c:pt>
                <c:pt idx="388">
                  <c:v>56.055927644767763</c:v>
                </c:pt>
                <c:pt idx="389">
                  <c:v>55.068948336940316</c:v>
                </c:pt>
                <c:pt idx="390">
                  <c:v>55.062083976696009</c:v>
                </c:pt>
                <c:pt idx="391">
                  <c:v>53.536868084812063</c:v>
                </c:pt>
                <c:pt idx="392">
                  <c:v>54.169143944883693</c:v>
                </c:pt>
                <c:pt idx="393">
                  <c:v>54.445807560281743</c:v>
                </c:pt>
                <c:pt idx="394">
                  <c:v>55.575607871366813</c:v>
                </c:pt>
                <c:pt idx="395">
                  <c:v>54.780238736159227</c:v>
                </c:pt>
                <c:pt idx="396">
                  <c:v>56.021938317089337</c:v>
                </c:pt>
                <c:pt idx="397">
                  <c:v>54.766469846942613</c:v>
                </c:pt>
                <c:pt idx="398">
                  <c:v>55.123846262491291</c:v>
                </c:pt>
                <c:pt idx="399">
                  <c:v>54.824974537590123</c:v>
                </c:pt>
                <c:pt idx="400">
                  <c:v>55.367092866490374</c:v>
                </c:pt>
                <c:pt idx="401">
                  <c:v>55.103263072024134</c:v>
                </c:pt>
                <c:pt idx="402">
                  <c:v>56.726548278323399</c:v>
                </c:pt>
                <c:pt idx="403">
                  <c:v>56.273186199910718</c:v>
                </c:pt>
                <c:pt idx="404">
                  <c:v>57.509995738097821</c:v>
                </c:pt>
                <c:pt idx="405">
                  <c:v>57.747513621776733</c:v>
                </c:pt>
                <c:pt idx="406">
                  <c:v>58.343834202883492</c:v>
                </c:pt>
                <c:pt idx="407">
                  <c:v>58.460018716940709</c:v>
                </c:pt>
                <c:pt idx="408">
                  <c:v>57.887752050049421</c:v>
                </c:pt>
                <c:pt idx="409">
                  <c:v>57.824335215761721</c:v>
                </c:pt>
                <c:pt idx="410">
                  <c:v>59.253096695739337</c:v>
                </c:pt>
                <c:pt idx="411">
                  <c:v>56.096699594231744</c:v>
                </c:pt>
                <c:pt idx="412">
                  <c:v>55.596094077393133</c:v>
                </c:pt>
                <c:pt idx="413">
                  <c:v>57.268555025257342</c:v>
                </c:pt>
                <c:pt idx="414">
                  <c:v>58.167640277545743</c:v>
                </c:pt>
                <c:pt idx="415">
                  <c:v>59.824170485103586</c:v>
                </c:pt>
                <c:pt idx="416">
                  <c:v>60.265009117627535</c:v>
                </c:pt>
                <c:pt idx="417">
                  <c:v>60.911314610241305</c:v>
                </c:pt>
                <c:pt idx="418">
                  <c:v>61.00515208416256</c:v>
                </c:pt>
                <c:pt idx="419">
                  <c:v>61.829713073802296</c:v>
                </c:pt>
                <c:pt idx="420">
                  <c:v>62.303329114800576</c:v>
                </c:pt>
                <c:pt idx="421">
                  <c:v>62.796952830133193</c:v>
                </c:pt>
                <c:pt idx="422">
                  <c:v>62.050799691997362</c:v>
                </c:pt>
                <c:pt idx="423">
                  <c:v>62.146772059324142</c:v>
                </c:pt>
                <c:pt idx="424">
                  <c:v>62.363969027294722</c:v>
                </c:pt>
                <c:pt idx="425">
                  <c:v>62.373540389785475</c:v>
                </c:pt>
                <c:pt idx="426">
                  <c:v>63.202761515883502</c:v>
                </c:pt>
                <c:pt idx="427">
                  <c:v>63.085626559870775</c:v>
                </c:pt>
                <c:pt idx="428">
                  <c:v>63.003233349480134</c:v>
                </c:pt>
                <c:pt idx="429">
                  <c:v>61.495554744677442</c:v>
                </c:pt>
                <c:pt idx="430">
                  <c:v>60.473322183225463</c:v>
                </c:pt>
                <c:pt idx="431">
                  <c:v>61.276461316829732</c:v>
                </c:pt>
                <c:pt idx="432">
                  <c:v>61.001917774606518</c:v>
                </c:pt>
                <c:pt idx="433">
                  <c:v>60.518832879024309</c:v>
                </c:pt>
                <c:pt idx="434">
                  <c:v>59.322192692565892</c:v>
                </c:pt>
                <c:pt idx="435">
                  <c:v>59.814351964092275</c:v>
                </c:pt>
                <c:pt idx="436">
                  <c:v>58.284029562919137</c:v>
                </c:pt>
                <c:pt idx="437">
                  <c:v>60.609792181010832</c:v>
                </c:pt>
                <c:pt idx="438">
                  <c:v>58.678742913501324</c:v>
                </c:pt>
                <c:pt idx="439">
                  <c:v>59.866706273066029</c:v>
                </c:pt>
                <c:pt idx="440">
                  <c:v>57.499947338297105</c:v>
                </c:pt>
                <c:pt idx="441">
                  <c:v>57.171143150101798</c:v>
                </c:pt>
                <c:pt idx="442">
                  <c:v>58.77139066018534</c:v>
                </c:pt>
                <c:pt idx="443">
                  <c:v>57.013066937919831</c:v>
                </c:pt>
                <c:pt idx="444">
                  <c:v>56.00493931998929</c:v>
                </c:pt>
                <c:pt idx="445">
                  <c:v>56.151036347589354</c:v>
                </c:pt>
                <c:pt idx="446">
                  <c:v>58.134361299568852</c:v>
                </c:pt>
                <c:pt idx="447">
                  <c:v>59.36165469445919</c:v>
                </c:pt>
                <c:pt idx="448">
                  <c:v>59.758695461485203</c:v>
                </c:pt>
                <c:pt idx="449">
                  <c:v>59.807805747802988</c:v>
                </c:pt>
                <c:pt idx="450">
                  <c:v>61.085975844280703</c:v>
                </c:pt>
                <c:pt idx="451">
                  <c:v>61.627423602536943</c:v>
                </c:pt>
                <c:pt idx="452">
                  <c:v>61.056886815487545</c:v>
                </c:pt>
                <c:pt idx="453">
                  <c:v>61.024555745047479</c:v>
                </c:pt>
                <c:pt idx="454">
                  <c:v>61.807256663204782</c:v>
                </c:pt>
                <c:pt idx="455">
                  <c:v>62.363969027294743</c:v>
                </c:pt>
                <c:pt idx="456">
                  <c:v>62.615709835480573</c:v>
                </c:pt>
                <c:pt idx="457">
                  <c:v>63.465025668105781</c:v>
                </c:pt>
                <c:pt idx="458">
                  <c:v>63.063450449786394</c:v>
                </c:pt>
                <c:pt idx="459">
                  <c:v>64.569697187129606</c:v>
                </c:pt>
                <c:pt idx="460">
                  <c:v>61.098901585913111</c:v>
                </c:pt>
                <c:pt idx="461">
                  <c:v>59.183952923332207</c:v>
                </c:pt>
                <c:pt idx="462">
                  <c:v>58.111059423662404</c:v>
                </c:pt>
                <c:pt idx="463">
                  <c:v>57.7909417739234</c:v>
                </c:pt>
                <c:pt idx="464">
                  <c:v>59.07190440119534</c:v>
                </c:pt>
                <c:pt idx="465">
                  <c:v>57.446338813257967</c:v>
                </c:pt>
                <c:pt idx="466">
                  <c:v>57.325614452519162</c:v>
                </c:pt>
                <c:pt idx="467">
                  <c:v>57.318903268328192</c:v>
                </c:pt>
                <c:pt idx="468">
                  <c:v>58.982835168724669</c:v>
                </c:pt>
                <c:pt idx="469">
                  <c:v>60.50258143667304</c:v>
                </c:pt>
                <c:pt idx="470">
                  <c:v>62.255429511451474</c:v>
                </c:pt>
                <c:pt idx="471">
                  <c:v>60.917788987894063</c:v>
                </c:pt>
                <c:pt idx="472">
                  <c:v>60.580564284399408</c:v>
                </c:pt>
                <c:pt idx="473">
                  <c:v>61.951531387257596</c:v>
                </c:pt>
                <c:pt idx="474">
                  <c:v>63.215416539944954</c:v>
                </c:pt>
                <c:pt idx="475">
                  <c:v>62.879516106869296</c:v>
                </c:pt>
                <c:pt idx="476">
                  <c:v>62.9334629546671</c:v>
                </c:pt>
                <c:pt idx="477">
                  <c:v>58.157657746965995</c:v>
                </c:pt>
                <c:pt idx="478">
                  <c:v>61.302261942638069</c:v>
                </c:pt>
                <c:pt idx="479">
                  <c:v>63.619534031257388</c:v>
                </c:pt>
                <c:pt idx="480">
                  <c:v>63.97808135671216</c:v>
                </c:pt>
                <c:pt idx="481">
                  <c:v>64.447904001860607</c:v>
                </c:pt>
                <c:pt idx="482">
                  <c:v>63.041269420812604</c:v>
                </c:pt>
                <c:pt idx="483">
                  <c:v>62.860469092431217</c:v>
                </c:pt>
                <c:pt idx="484">
                  <c:v>62.22987367180307</c:v>
                </c:pt>
                <c:pt idx="485">
                  <c:v>63.565956129283919</c:v>
                </c:pt>
                <c:pt idx="486">
                  <c:v>65.402646835913785</c:v>
                </c:pt>
                <c:pt idx="487">
                  <c:v>66.277818056172194</c:v>
                </c:pt>
                <c:pt idx="488">
                  <c:v>67.266988081604993</c:v>
                </c:pt>
                <c:pt idx="489">
                  <c:v>66.883472666622836</c:v>
                </c:pt>
                <c:pt idx="490">
                  <c:v>65.606715919162511</c:v>
                </c:pt>
                <c:pt idx="491">
                  <c:v>65.504733432767551</c:v>
                </c:pt>
                <c:pt idx="492">
                  <c:v>65.133008824071837</c:v>
                </c:pt>
                <c:pt idx="493">
                  <c:v>66.139656200633425</c:v>
                </c:pt>
                <c:pt idx="494">
                  <c:v>68.735629246290642</c:v>
                </c:pt>
                <c:pt idx="495">
                  <c:v>68.906122071557093</c:v>
                </c:pt>
                <c:pt idx="496">
                  <c:v>66.602513556776628</c:v>
                </c:pt>
                <c:pt idx="497">
                  <c:v>67.455163443675985</c:v>
                </c:pt>
                <c:pt idx="498">
                  <c:v>67.273063784869521</c:v>
                </c:pt>
                <c:pt idx="499">
                  <c:v>65.835026520619394</c:v>
                </c:pt>
                <c:pt idx="500">
                  <c:v>61.556686324258592</c:v>
                </c:pt>
                <c:pt idx="501">
                  <c:v>60.577316212941604</c:v>
                </c:pt>
              </c:numCache>
            </c:numRef>
          </c:val>
          <c:smooth val="0"/>
          <c:extLst>
            <c:ext xmlns:c16="http://schemas.microsoft.com/office/drawing/2014/chart" uri="{C3380CC4-5D6E-409C-BE32-E72D297353CC}">
              <c16:uniqueId val="{00000003-9F55-4F83-B0B2-AE0D063B5E9C}"/>
            </c:ext>
          </c:extLst>
        </c:ser>
        <c:ser>
          <c:idx val="4"/>
          <c:order val="4"/>
          <c:tx>
            <c:strRef>
              <c:f>'EW Portfolio'!$AG$3</c:f>
              <c:strCache>
                <c:ptCount val="1"/>
                <c:pt idx="0">
                  <c:v>XOM</c:v>
                </c:pt>
              </c:strCache>
            </c:strRef>
          </c:tx>
          <c:spPr>
            <a:ln>
              <a:solidFill>
                <a:schemeClr val="accent1">
                  <a:alpha val="30000"/>
                </a:schemeClr>
              </a:solidFill>
            </a:ln>
          </c:spPr>
          <c:marker>
            <c:symbol val="none"/>
          </c:marker>
          <c:val>
            <c:numRef>
              <c:f>'EW Portfolio'!$AG$4:$AG$505</c:f>
              <c:numCache>
                <c:formatCode>General</c:formatCode>
                <c:ptCount val="502"/>
                <c:pt idx="1">
                  <c:v>-0.72944279876449014</c:v>
                </c:pt>
                <c:pt idx="2">
                  <c:v>-0.9152205382319909</c:v>
                </c:pt>
                <c:pt idx="3">
                  <c:v>-0.76038179761903657</c:v>
                </c:pt>
                <c:pt idx="4">
                  <c:v>-0.89456151533030237</c:v>
                </c:pt>
                <c:pt idx="5">
                  <c:v>0.22494897011287057</c:v>
                </c:pt>
                <c:pt idx="6">
                  <c:v>1.9362964925701338</c:v>
                </c:pt>
                <c:pt idx="7">
                  <c:v>4.4447311925156328</c:v>
                </c:pt>
                <c:pt idx="8">
                  <c:v>5.2929788564784657</c:v>
                </c:pt>
                <c:pt idx="9">
                  <c:v>5.4191128663126573</c:v>
                </c:pt>
                <c:pt idx="10">
                  <c:v>7.0731557683077844</c:v>
                </c:pt>
                <c:pt idx="11">
                  <c:v>5.1083424889776126</c:v>
                </c:pt>
                <c:pt idx="12">
                  <c:v>4.698985192187429</c:v>
                </c:pt>
                <c:pt idx="13">
                  <c:v>4.2879452711283284</c:v>
                </c:pt>
                <c:pt idx="14">
                  <c:v>3.8752088361542576</c:v>
                </c:pt>
                <c:pt idx="15">
                  <c:v>4.5621595258059973</c:v>
                </c:pt>
                <c:pt idx="16">
                  <c:v>4.532815367528233</c:v>
                </c:pt>
                <c:pt idx="17">
                  <c:v>6.2303196325027734</c:v>
                </c:pt>
                <c:pt idx="18">
                  <c:v>4.0916165538989038</c:v>
                </c:pt>
                <c:pt idx="19">
                  <c:v>5.457891344743345</c:v>
                </c:pt>
                <c:pt idx="20">
                  <c:v>3.6682000382912623</c:v>
                </c:pt>
                <c:pt idx="21">
                  <c:v>3.1735902654867956</c:v>
                </c:pt>
                <c:pt idx="22">
                  <c:v>5.9992169778885458</c:v>
                </c:pt>
                <c:pt idx="23">
                  <c:v>5.9992169778885458</c:v>
                </c:pt>
                <c:pt idx="24">
                  <c:v>5.0499653711492769</c:v>
                </c:pt>
                <c:pt idx="25">
                  <c:v>7.0731557683077675</c:v>
                </c:pt>
                <c:pt idx="26">
                  <c:v>6.9872819974659928</c:v>
                </c:pt>
                <c:pt idx="27">
                  <c:v>6.1052053290928638</c:v>
                </c:pt>
                <c:pt idx="28">
                  <c:v>6.4992661014059552</c:v>
                </c:pt>
                <c:pt idx="29">
                  <c:v>6.2880119417952587</c:v>
                </c:pt>
                <c:pt idx="30">
                  <c:v>6.5663898513491521</c:v>
                </c:pt>
                <c:pt idx="31">
                  <c:v>6.7579240987560514</c:v>
                </c:pt>
                <c:pt idx="32">
                  <c:v>8.0129320141849103</c:v>
                </c:pt>
                <c:pt idx="33">
                  <c:v>6.6047260603676534</c:v>
                </c:pt>
                <c:pt idx="34">
                  <c:v>7.8237887764080334</c:v>
                </c:pt>
                <c:pt idx="35">
                  <c:v>8.887778852535984</c:v>
                </c:pt>
                <c:pt idx="36">
                  <c:v>9.4481613781193126</c:v>
                </c:pt>
                <c:pt idx="37">
                  <c:v>10.384437047311712</c:v>
                </c:pt>
                <c:pt idx="38">
                  <c:v>10.973215197128377</c:v>
                </c:pt>
                <c:pt idx="39">
                  <c:v>10.329060949911382</c:v>
                </c:pt>
                <c:pt idx="40">
                  <c:v>11.439928467080417</c:v>
                </c:pt>
                <c:pt idx="41">
                  <c:v>13.19562967366811</c:v>
                </c:pt>
                <c:pt idx="42">
                  <c:v>13.016048050475806</c:v>
                </c:pt>
                <c:pt idx="43">
                  <c:v>13.937466207954635</c:v>
                </c:pt>
                <c:pt idx="44">
                  <c:v>14.638476221838449</c:v>
                </c:pt>
                <c:pt idx="45">
                  <c:v>14.550011955630374</c:v>
                </c:pt>
                <c:pt idx="46">
                  <c:v>14.991552764819643</c:v>
                </c:pt>
                <c:pt idx="47">
                  <c:v>14.991552764819643</c:v>
                </c:pt>
                <c:pt idx="48">
                  <c:v>16.008480963906248</c:v>
                </c:pt>
                <c:pt idx="49">
                  <c:v>15.255544470406635</c:v>
                </c:pt>
                <c:pt idx="50">
                  <c:v>16.287202510079794</c:v>
                </c:pt>
                <c:pt idx="51">
                  <c:v>17.385781959717651</c:v>
                </c:pt>
                <c:pt idx="52">
                  <c:v>18.028926139465916</c:v>
                </c:pt>
                <c:pt idx="53">
                  <c:v>19.967447079163197</c:v>
                </c:pt>
                <c:pt idx="54">
                  <c:v>19.984212943901934</c:v>
                </c:pt>
                <c:pt idx="55">
                  <c:v>20.335648331964713</c:v>
                </c:pt>
                <c:pt idx="56">
                  <c:v>21.704453145341915</c:v>
                </c:pt>
                <c:pt idx="57">
                  <c:v>21.026540496232904</c:v>
                </c:pt>
                <c:pt idx="58">
                  <c:v>21.547784385199208</c:v>
                </c:pt>
                <c:pt idx="59">
                  <c:v>22.385984707264388</c:v>
                </c:pt>
                <c:pt idx="60">
                  <c:v>22.049905043416807</c:v>
                </c:pt>
                <c:pt idx="61">
                  <c:v>20.877113272679239</c:v>
                </c:pt>
                <c:pt idx="62">
                  <c:v>20.302231456131615</c:v>
                </c:pt>
                <c:pt idx="63">
                  <c:v>19.471585240356283</c:v>
                </c:pt>
                <c:pt idx="64">
                  <c:v>19.421020600816089</c:v>
                </c:pt>
                <c:pt idx="65">
                  <c:v>19.328252304051343</c:v>
                </c:pt>
                <c:pt idx="66">
                  <c:v>20.469204278361151</c:v>
                </c:pt>
                <c:pt idx="67">
                  <c:v>21.034835465338904</c:v>
                </c:pt>
                <c:pt idx="68">
                  <c:v>21.423924908566143</c:v>
                </c:pt>
                <c:pt idx="69">
                  <c:v>21.44044837192164</c:v>
                </c:pt>
                <c:pt idx="70">
                  <c:v>21.671490639893058</c:v>
                </c:pt>
                <c:pt idx="71">
                  <c:v>18.854638428222444</c:v>
                </c:pt>
                <c:pt idx="72">
                  <c:v>20.268803409689625</c:v>
                </c:pt>
                <c:pt idx="73">
                  <c:v>19.11709465981744</c:v>
                </c:pt>
                <c:pt idx="74">
                  <c:v>17.204957869460301</c:v>
                </c:pt>
                <c:pt idx="75">
                  <c:v>17.385781959717637</c:v>
                </c:pt>
                <c:pt idx="76">
                  <c:v>17.179099144151362</c:v>
                </c:pt>
                <c:pt idx="77">
                  <c:v>17.823569688415557</c:v>
                </c:pt>
                <c:pt idx="78">
                  <c:v>17.325543586053236</c:v>
                </c:pt>
                <c:pt idx="79">
                  <c:v>17.308325955156707</c:v>
                </c:pt>
                <c:pt idx="80">
                  <c:v>19.260730356853941</c:v>
                </c:pt>
                <c:pt idx="81">
                  <c:v>18.854638428222433</c:v>
                </c:pt>
                <c:pt idx="82">
                  <c:v>18.812242192373084</c:v>
                </c:pt>
                <c:pt idx="83">
                  <c:v>18.608489681098643</c:v>
                </c:pt>
                <c:pt idx="84">
                  <c:v>19.378863861437043</c:v>
                </c:pt>
                <c:pt idx="85">
                  <c:v>18.778312257362696</c:v>
                </c:pt>
                <c:pt idx="86">
                  <c:v>20.268803409689607</c:v>
                </c:pt>
                <c:pt idx="87">
                  <c:v>19.45473320121965</c:v>
                </c:pt>
                <c:pt idx="88">
                  <c:v>18.761342971728883</c:v>
                </c:pt>
                <c:pt idx="89">
                  <c:v>16.729815512988317</c:v>
                </c:pt>
                <c:pt idx="90">
                  <c:v>15.009173910239682</c:v>
                </c:pt>
                <c:pt idx="91">
                  <c:v>14.929854292103069</c:v>
                </c:pt>
                <c:pt idx="92">
                  <c:v>16.191479577129922</c:v>
                </c:pt>
                <c:pt idx="93">
                  <c:v>15.114835626506649</c:v>
                </c:pt>
                <c:pt idx="94">
                  <c:v>15.431152558383584</c:v>
                </c:pt>
                <c:pt idx="95">
                  <c:v>18.259449187121778</c:v>
                </c:pt>
                <c:pt idx="96">
                  <c:v>15.833884673372447</c:v>
                </c:pt>
                <c:pt idx="97">
                  <c:v>14.266399251122325</c:v>
                </c:pt>
                <c:pt idx="98">
                  <c:v>14.665000248341133</c:v>
                </c:pt>
                <c:pt idx="99">
                  <c:v>15.413605620279263</c:v>
                </c:pt>
                <c:pt idx="100">
                  <c:v>14.337377871793644</c:v>
                </c:pt>
                <c:pt idx="101">
                  <c:v>14.62963331605383</c:v>
                </c:pt>
                <c:pt idx="102">
                  <c:v>13.821637799228078</c:v>
                </c:pt>
                <c:pt idx="103">
                  <c:v>12.710017208571703</c:v>
                </c:pt>
                <c:pt idx="104">
                  <c:v>11.904473639152261</c:v>
                </c:pt>
                <c:pt idx="105">
                  <c:v>11.055734800215605</c:v>
                </c:pt>
                <c:pt idx="106">
                  <c:v>10.365981755204304</c:v>
                </c:pt>
                <c:pt idx="107">
                  <c:v>11.302885825377521</c:v>
                </c:pt>
                <c:pt idx="108">
                  <c:v>13.437554436615114</c:v>
                </c:pt>
                <c:pt idx="109">
                  <c:v>12.556649863790959</c:v>
                </c:pt>
                <c:pt idx="110">
                  <c:v>15.483774906554547</c:v>
                </c:pt>
                <c:pt idx="111">
                  <c:v>15.763960712827391</c:v>
                </c:pt>
                <c:pt idx="112">
                  <c:v>15.798928804800092</c:v>
                </c:pt>
                <c:pt idx="113">
                  <c:v>16.226298518985839</c:v>
                </c:pt>
                <c:pt idx="114">
                  <c:v>16.41758629142608</c:v>
                </c:pt>
                <c:pt idx="115">
                  <c:v>16.278504210591784</c:v>
                </c:pt>
                <c:pt idx="116">
                  <c:v>15.597695087126162</c:v>
                </c:pt>
                <c:pt idx="117">
                  <c:v>16.104379144831263</c:v>
                </c:pt>
                <c:pt idx="118">
                  <c:v>14.885760636465584</c:v>
                </c:pt>
                <c:pt idx="119">
                  <c:v>13.830552441533944</c:v>
                </c:pt>
                <c:pt idx="120">
                  <c:v>12.719031496223696</c:v>
                </c:pt>
                <c:pt idx="121">
                  <c:v>13.598513069237427</c:v>
                </c:pt>
                <c:pt idx="122">
                  <c:v>14.7798564698292</c:v>
                </c:pt>
                <c:pt idx="123">
                  <c:v>14.797514954777085</c:v>
                </c:pt>
                <c:pt idx="124">
                  <c:v>16.495735038511079</c:v>
                </c:pt>
                <c:pt idx="125">
                  <c:v>17.2135759588352</c:v>
                </c:pt>
                <c:pt idx="126">
                  <c:v>18.582991402094294</c:v>
                </c:pt>
                <c:pt idx="127">
                  <c:v>19.564220726369321</c:v>
                </c:pt>
                <c:pt idx="128">
                  <c:v>17.239425771567994</c:v>
                </c:pt>
                <c:pt idx="129">
                  <c:v>16.54780029480699</c:v>
                </c:pt>
                <c:pt idx="130">
                  <c:v>14.921037116238779</c:v>
                </c:pt>
                <c:pt idx="131">
                  <c:v>16.321988143963878</c:v>
                </c:pt>
                <c:pt idx="132">
                  <c:v>18.404321171213848</c:v>
                </c:pt>
                <c:pt idx="133">
                  <c:v>18.319127777068108</c:v>
                </c:pt>
                <c:pt idx="134">
                  <c:v>17.26526890389944</c:v>
                </c:pt>
                <c:pt idx="135">
                  <c:v>19.032506598607284</c:v>
                </c:pt>
                <c:pt idx="136">
                  <c:v>19.387296631185247</c:v>
                </c:pt>
                <c:pt idx="137">
                  <c:v>17.99472933653367</c:v>
                </c:pt>
                <c:pt idx="138">
                  <c:v>17.934856777759261</c:v>
                </c:pt>
                <c:pt idx="139">
                  <c:v>16.113092602772554</c:v>
                </c:pt>
                <c:pt idx="140">
                  <c:v>15.580177350372953</c:v>
                </c:pt>
                <c:pt idx="141">
                  <c:v>16.90285587456032</c:v>
                </c:pt>
                <c:pt idx="142">
                  <c:v>18.795278663918463</c:v>
                </c:pt>
                <c:pt idx="143">
                  <c:v>19.606299414135155</c:v>
                </c:pt>
                <c:pt idx="144">
                  <c:v>19.732429344667803</c:v>
                </c:pt>
                <c:pt idx="145">
                  <c:v>18.769827974491594</c:v>
                </c:pt>
                <c:pt idx="146">
                  <c:v>19.690403708411534</c:v>
                </c:pt>
                <c:pt idx="147">
                  <c:v>19.50528080128495</c:v>
                </c:pt>
                <c:pt idx="148">
                  <c:v>19.032506598607277</c:v>
                </c:pt>
                <c:pt idx="149">
                  <c:v>19.33668934265577</c:v>
                </c:pt>
                <c:pt idx="150">
                  <c:v>15.947406931558039</c:v>
                </c:pt>
                <c:pt idx="151">
                  <c:v>15.308259284489726</c:v>
                </c:pt>
                <c:pt idx="152">
                  <c:v>16.078234214620032</c:v>
                </c:pt>
                <c:pt idx="153">
                  <c:v>17.454581412035779</c:v>
                </c:pt>
                <c:pt idx="154">
                  <c:v>19.572637880534455</c:v>
                </c:pt>
                <c:pt idx="155">
                  <c:v>18.616987662833058</c:v>
                </c:pt>
                <c:pt idx="156">
                  <c:v>17.62637324263822</c:v>
                </c:pt>
                <c:pt idx="157">
                  <c:v>18.998651329557699</c:v>
                </c:pt>
                <c:pt idx="158">
                  <c:v>18.837682090750654</c:v>
                </c:pt>
                <c:pt idx="159">
                  <c:v>16.721155629891296</c:v>
                </c:pt>
                <c:pt idx="160">
                  <c:v>15.492542606354132</c:v>
                </c:pt>
                <c:pt idx="161">
                  <c:v>14.709191331299873</c:v>
                </c:pt>
                <c:pt idx="162">
                  <c:v>14.239769274488079</c:v>
                </c:pt>
                <c:pt idx="163">
                  <c:v>16.32198814396385</c:v>
                </c:pt>
                <c:pt idx="164">
                  <c:v>12.610806377435196</c:v>
                </c:pt>
                <c:pt idx="165">
                  <c:v>11.613246640455097</c:v>
                </c:pt>
                <c:pt idx="166">
                  <c:v>12.98009299390865</c:v>
                </c:pt>
                <c:pt idx="167">
                  <c:v>12.908144074535418</c:v>
                </c:pt>
                <c:pt idx="168">
                  <c:v>14.301894858913563</c:v>
                </c:pt>
                <c:pt idx="169">
                  <c:v>15.597695087126162</c:v>
                </c:pt>
                <c:pt idx="170">
                  <c:v>15.947406931558008</c:v>
                </c:pt>
                <c:pt idx="171">
                  <c:v>17.179099144151301</c:v>
                </c:pt>
                <c:pt idx="172">
                  <c:v>16.547800294806947</c:v>
                </c:pt>
                <c:pt idx="173">
                  <c:v>18.344693416987464</c:v>
                </c:pt>
                <c:pt idx="174">
                  <c:v>18.080199427206807</c:v>
                </c:pt>
                <c:pt idx="175">
                  <c:v>16.113092602772529</c:v>
                </c:pt>
                <c:pt idx="176">
                  <c:v>14.381713939910682</c:v>
                </c:pt>
                <c:pt idx="177">
                  <c:v>17.02380621327919</c:v>
                </c:pt>
                <c:pt idx="178">
                  <c:v>18.22533113834314</c:v>
                </c:pt>
                <c:pt idx="179">
                  <c:v>20.510903957877801</c:v>
                </c:pt>
                <c:pt idx="180">
                  <c:v>21.827965862266559</c:v>
                </c:pt>
                <c:pt idx="181">
                  <c:v>22.696467839273399</c:v>
                </c:pt>
                <c:pt idx="182">
                  <c:v>24.515361199810791</c:v>
                </c:pt>
                <c:pt idx="183">
                  <c:v>24.947016546308216</c:v>
                </c:pt>
                <c:pt idx="184">
                  <c:v>22.254966018361738</c:v>
                </c:pt>
                <c:pt idx="185">
                  <c:v>22.295927801591258</c:v>
                </c:pt>
                <c:pt idx="186">
                  <c:v>23.152271981821251</c:v>
                </c:pt>
                <c:pt idx="187">
                  <c:v>23.533224823488016</c:v>
                </c:pt>
                <c:pt idx="188">
                  <c:v>23.91273192034317</c:v>
                </c:pt>
                <c:pt idx="189">
                  <c:v>20.860496456422922</c:v>
                </c:pt>
                <c:pt idx="190">
                  <c:v>21.117747334776389</c:v>
                </c:pt>
                <c:pt idx="191">
                  <c:v>20.860496456422915</c:v>
                </c:pt>
                <c:pt idx="192">
                  <c:v>20.577587297849831</c:v>
                </c:pt>
                <c:pt idx="193">
                  <c:v>20.635898766035478</c:v>
                </c:pt>
                <c:pt idx="194">
                  <c:v>21.150892843863424</c:v>
                </c:pt>
                <c:pt idx="195">
                  <c:v>20.79400156576736</c:v>
                </c:pt>
                <c:pt idx="196">
                  <c:v>20.227002631586455</c:v>
                </c:pt>
                <c:pt idx="197">
                  <c:v>20.143348619681095</c:v>
                </c:pt>
                <c:pt idx="198">
                  <c:v>19.648360403188462</c:v>
                </c:pt>
                <c:pt idx="199">
                  <c:v>18.276503847348984</c:v>
                </c:pt>
                <c:pt idx="200">
                  <c:v>17.772164615316434</c:v>
                </c:pt>
                <c:pt idx="201">
                  <c:v>17.849262319054002</c:v>
                </c:pt>
                <c:pt idx="202">
                  <c:v>16.269805154433904</c:v>
                </c:pt>
                <c:pt idx="203">
                  <c:v>19.404160037633279</c:v>
                </c:pt>
                <c:pt idx="204">
                  <c:v>19.698810248704788</c:v>
                </c:pt>
                <c:pt idx="205">
                  <c:v>21.399134593188933</c:v>
                </c:pt>
                <c:pt idx="206">
                  <c:v>21.52302475976829</c:v>
                </c:pt>
                <c:pt idx="207">
                  <c:v>21.49000238681073</c:v>
                </c:pt>
                <c:pt idx="208">
                  <c:v>20.960155961390946</c:v>
                </c:pt>
                <c:pt idx="209">
                  <c:v>20.860496456422904</c:v>
                </c:pt>
                <c:pt idx="210">
                  <c:v>21.786811904732762</c:v>
                </c:pt>
                <c:pt idx="211">
                  <c:v>21.034835465338816</c:v>
                </c:pt>
                <c:pt idx="212">
                  <c:v>19.992594822285707</c:v>
                </c:pt>
                <c:pt idx="213">
                  <c:v>20.827254538058128</c:v>
                </c:pt>
                <c:pt idx="214">
                  <c:v>19.421020600815996</c:v>
                </c:pt>
                <c:pt idx="215">
                  <c:v>20.83556605366778</c:v>
                </c:pt>
                <c:pt idx="216">
                  <c:v>22.164790990732168</c:v>
                </c:pt>
                <c:pt idx="217">
                  <c:v>22.049905043416736</c:v>
                </c:pt>
                <c:pt idx="218">
                  <c:v>20.54425118619848</c:v>
                </c:pt>
                <c:pt idx="219">
                  <c:v>18.86311551888992</c:v>
                </c:pt>
                <c:pt idx="220">
                  <c:v>18.599990977145794</c:v>
                </c:pt>
                <c:pt idx="221">
                  <c:v>18.854638428222341</c:v>
                </c:pt>
                <c:pt idx="222">
                  <c:v>18.761342971728798</c:v>
                </c:pt>
                <c:pt idx="223">
                  <c:v>18.608489681098543</c:v>
                </c:pt>
                <c:pt idx="224">
                  <c:v>15.685237769772018</c:v>
                </c:pt>
                <c:pt idx="225">
                  <c:v>16.121805301536433</c:v>
                </c:pt>
                <c:pt idx="226">
                  <c:v>15.062018723870271</c:v>
                </c:pt>
                <c:pt idx="227">
                  <c:v>14.470327149076418</c:v>
                </c:pt>
                <c:pt idx="228">
                  <c:v>14.266399251122239</c:v>
                </c:pt>
                <c:pt idx="229">
                  <c:v>13.598513069237358</c:v>
                </c:pt>
                <c:pt idx="230">
                  <c:v>13.509123593364706</c:v>
                </c:pt>
                <c:pt idx="231">
                  <c:v>12.62885203299256</c:v>
                </c:pt>
                <c:pt idx="232">
                  <c:v>10.467443738727406</c:v>
                </c:pt>
                <c:pt idx="233">
                  <c:v>10.042461576553068</c:v>
                </c:pt>
                <c:pt idx="234">
                  <c:v>8.5594329503371167</c:v>
                </c:pt>
                <c:pt idx="235">
                  <c:v>7.7006535489148691</c:v>
                </c:pt>
                <c:pt idx="236">
                  <c:v>8.041272669043634</c:v>
                </c:pt>
                <c:pt idx="237">
                  <c:v>8.4466085683050025</c:v>
                </c:pt>
                <c:pt idx="238">
                  <c:v>8.5406377242691978</c:v>
                </c:pt>
                <c:pt idx="239">
                  <c:v>8.6251884362440254</c:v>
                </c:pt>
                <c:pt idx="240">
                  <c:v>8.6157974422004102</c:v>
                </c:pt>
                <c:pt idx="241">
                  <c:v>7.937317643852408</c:v>
                </c:pt>
                <c:pt idx="242">
                  <c:v>9.6342598779061781</c:v>
                </c:pt>
                <c:pt idx="243">
                  <c:v>9.3922642274183819</c:v>
                </c:pt>
                <c:pt idx="244">
                  <c:v>9.9034890244228659</c:v>
                </c:pt>
                <c:pt idx="245">
                  <c:v>9.7921717587535326</c:v>
                </c:pt>
                <c:pt idx="246">
                  <c:v>10.725247030394117</c:v>
                </c:pt>
                <c:pt idx="247">
                  <c:v>9.0375215103713025</c:v>
                </c:pt>
                <c:pt idx="248">
                  <c:v>8.6721301824000818</c:v>
                </c:pt>
                <c:pt idx="249">
                  <c:v>11.220570002372993</c:v>
                </c:pt>
                <c:pt idx="250">
                  <c:v>11.613246640455014</c:v>
                </c:pt>
                <c:pt idx="251">
                  <c:v>13.231507331241826</c:v>
                </c:pt>
                <c:pt idx="252">
                  <c:v>13.060973699283771</c:v>
                </c:pt>
                <c:pt idx="253">
                  <c:v>13.955274061264866</c:v>
                </c:pt>
                <c:pt idx="254">
                  <c:v>13.195629673667989</c:v>
                </c:pt>
                <c:pt idx="255">
                  <c:v>11.439928467080298</c:v>
                </c:pt>
                <c:pt idx="256">
                  <c:v>12.004387358349994</c:v>
                </c:pt>
                <c:pt idx="257">
                  <c:v>10.642454145852478</c:v>
                </c:pt>
                <c:pt idx="258">
                  <c:v>12.02254276871213</c:v>
                </c:pt>
                <c:pt idx="259">
                  <c:v>10.070232925956264</c:v>
                </c:pt>
                <c:pt idx="260">
                  <c:v>10.651656740990802</c:v>
                </c:pt>
                <c:pt idx="261">
                  <c:v>11.476441475244952</c:v>
                </c:pt>
                <c:pt idx="262">
                  <c:v>8.9439586292943698</c:v>
                </c:pt>
                <c:pt idx="263">
                  <c:v>9.1870402747931426</c:v>
                </c:pt>
                <c:pt idx="264">
                  <c:v>11.831746363219267</c:v>
                </c:pt>
                <c:pt idx="265">
                  <c:v>11.758966156222082</c:v>
                </c:pt>
                <c:pt idx="266">
                  <c:v>10.430560381923833</c:v>
                </c:pt>
                <c:pt idx="267">
                  <c:v>10.853899869311734</c:v>
                </c:pt>
                <c:pt idx="268">
                  <c:v>12.746069484761998</c:v>
                </c:pt>
                <c:pt idx="269">
                  <c:v>13.374889379284852</c:v>
                </c:pt>
                <c:pt idx="270">
                  <c:v>9.4295324659937716</c:v>
                </c:pt>
                <c:pt idx="271">
                  <c:v>10.153500729259335</c:v>
                </c:pt>
                <c:pt idx="272">
                  <c:v>10.255178419768015</c:v>
                </c:pt>
                <c:pt idx="273">
                  <c:v>11.995308416948301</c:v>
                </c:pt>
                <c:pt idx="274">
                  <c:v>12.140472659460439</c:v>
                </c:pt>
                <c:pt idx="275">
                  <c:v>13.669967163024227</c:v>
                </c:pt>
                <c:pt idx="276">
                  <c:v>12.493430173268029</c:v>
                </c:pt>
                <c:pt idx="277">
                  <c:v>13.016048050475677</c:v>
                </c:pt>
                <c:pt idx="278">
                  <c:v>11.622360333785545</c:v>
                </c:pt>
                <c:pt idx="279">
                  <c:v>11.375998605091972</c:v>
                </c:pt>
                <c:pt idx="280">
                  <c:v>12.004387358349986</c:v>
                </c:pt>
                <c:pt idx="281">
                  <c:v>13.069956407576356</c:v>
                </c:pt>
                <c:pt idx="282">
                  <c:v>9.8107332437256201</c:v>
                </c:pt>
                <c:pt idx="283">
                  <c:v>9.6063671716679657</c:v>
                </c:pt>
                <c:pt idx="284">
                  <c:v>7.6342871089344637</c:v>
                </c:pt>
                <c:pt idx="285">
                  <c:v>9.6807304396421188</c:v>
                </c:pt>
                <c:pt idx="286">
                  <c:v>10.973215197128235</c:v>
                </c:pt>
                <c:pt idx="287">
                  <c:v>13.491236105614638</c:v>
                </c:pt>
                <c:pt idx="288">
                  <c:v>11.101549617528535</c:v>
                </c:pt>
                <c:pt idx="289">
                  <c:v>11.074063246014608</c:v>
                </c:pt>
                <c:pt idx="290">
                  <c:v>10.651656740990793</c:v>
                </c:pt>
                <c:pt idx="291">
                  <c:v>13.580641565302734</c:v>
                </c:pt>
                <c:pt idx="292">
                  <c:v>15.229176639007862</c:v>
                </c:pt>
                <c:pt idx="293">
                  <c:v>15.123635732113502</c:v>
                </c:pt>
                <c:pt idx="294">
                  <c:v>16.669180576746136</c:v>
                </c:pt>
                <c:pt idx="295">
                  <c:v>17.092855068085388</c:v>
                </c:pt>
                <c:pt idx="296">
                  <c:v>16.747133029699608</c:v>
                </c:pt>
                <c:pt idx="297">
                  <c:v>17.006536547404263</c:v>
                </c:pt>
                <c:pt idx="298">
                  <c:v>17.686430728034782</c:v>
                </c:pt>
                <c:pt idx="299">
                  <c:v>19.117094659817315</c:v>
                </c:pt>
                <c:pt idx="300">
                  <c:v>18.795278663918378</c:v>
                </c:pt>
                <c:pt idx="301">
                  <c:v>18.659466742525311</c:v>
                </c:pt>
                <c:pt idx="302">
                  <c:v>19.673588507430161</c:v>
                </c:pt>
                <c:pt idx="303">
                  <c:v>19.766037141992935</c:v>
                </c:pt>
                <c:pt idx="304">
                  <c:v>19.454733201219529</c:v>
                </c:pt>
                <c:pt idx="305">
                  <c:v>14.05316060968158</c:v>
                </c:pt>
                <c:pt idx="306">
                  <c:v>6.585559792939419</c:v>
                </c:pt>
                <c:pt idx="307">
                  <c:v>5.2347094559755929</c:v>
                </c:pt>
                <c:pt idx="308">
                  <c:v>3.10414926274585</c:v>
                </c:pt>
                <c:pt idx="309">
                  <c:v>7.9751319759346506</c:v>
                </c:pt>
                <c:pt idx="310">
                  <c:v>2.267074120884558</c:v>
                </c:pt>
                <c:pt idx="311">
                  <c:v>5.4288088957960454</c:v>
                </c:pt>
                <c:pt idx="312">
                  <c:v>5.6709045933749245</c:v>
                </c:pt>
                <c:pt idx="313">
                  <c:v>5.3900191358061651</c:v>
                </c:pt>
                <c:pt idx="314">
                  <c:v>6.441695575923978</c:v>
                </c:pt>
                <c:pt idx="315">
                  <c:v>9.028169160586561</c:v>
                </c:pt>
                <c:pt idx="316">
                  <c:v>7.5488940585345334</c:v>
                </c:pt>
                <c:pt idx="317">
                  <c:v>10.310595434209228</c:v>
                </c:pt>
                <c:pt idx="318">
                  <c:v>9.4481613781191527</c:v>
                </c:pt>
                <c:pt idx="319">
                  <c:v>10.614841278080691</c:v>
                </c:pt>
                <c:pt idx="320">
                  <c:v>10.559592657890814</c:v>
                </c:pt>
                <c:pt idx="321">
                  <c:v>10.614841278080698</c:v>
                </c:pt>
                <c:pt idx="322">
                  <c:v>10.365981755204185</c:v>
                </c:pt>
                <c:pt idx="323">
                  <c:v>7.8143222170218278</c:v>
                </c:pt>
                <c:pt idx="324">
                  <c:v>7.9562265972981443</c:v>
                </c:pt>
                <c:pt idx="325">
                  <c:v>8.3619066668595678</c:v>
                </c:pt>
                <c:pt idx="326">
                  <c:v>5.5547718018460115</c:v>
                </c:pt>
                <c:pt idx="327">
                  <c:v>6.9395424634518212</c:v>
                </c:pt>
                <c:pt idx="328">
                  <c:v>6.8439949690817068</c:v>
                </c:pt>
                <c:pt idx="329">
                  <c:v>8.2300053852526336</c:v>
                </c:pt>
                <c:pt idx="330">
                  <c:v>9.3922642274183552</c:v>
                </c:pt>
                <c:pt idx="331">
                  <c:v>11.101549617528523</c:v>
                </c:pt>
                <c:pt idx="332">
                  <c:v>11.375998605091956</c:v>
                </c:pt>
                <c:pt idx="333">
                  <c:v>10.476662452723303</c:v>
                </c:pt>
                <c:pt idx="334">
                  <c:v>10.568802881245247</c:v>
                </c:pt>
                <c:pt idx="335">
                  <c:v>10.208974103462948</c:v>
                </c:pt>
                <c:pt idx="336">
                  <c:v>8.6064055661662273</c:v>
                </c:pt>
                <c:pt idx="337">
                  <c:v>7.1684846601789527</c:v>
                </c:pt>
                <c:pt idx="338">
                  <c:v>5.9317113096707939</c:v>
                </c:pt>
                <c:pt idx="339">
                  <c:v>5.2638484003806951</c:v>
                </c:pt>
                <c:pt idx="340">
                  <c:v>5.3221008292124079</c:v>
                </c:pt>
                <c:pt idx="341">
                  <c:v>5.7965631087737846</c:v>
                </c:pt>
                <c:pt idx="342">
                  <c:v>4.425146390259405</c:v>
                </c:pt>
                <c:pt idx="343">
                  <c:v>4.9915541545351187</c:v>
                </c:pt>
                <c:pt idx="344">
                  <c:v>4.6110473292728296</c:v>
                </c:pt>
                <c:pt idx="345">
                  <c:v>5.3415107671615534</c:v>
                </c:pt>
                <c:pt idx="346">
                  <c:v>6.0666771066935734</c:v>
                </c:pt>
                <c:pt idx="347">
                  <c:v>4.6110473292728251</c:v>
                </c:pt>
                <c:pt idx="348">
                  <c:v>4.1505556518721471</c:v>
                </c:pt>
                <c:pt idx="349">
                  <c:v>6.518448913664912</c:v>
                </c:pt>
                <c:pt idx="350">
                  <c:v>7.1875395382853755</c:v>
                </c:pt>
                <c:pt idx="351">
                  <c:v>9.308359873453913</c:v>
                </c:pt>
                <c:pt idx="352">
                  <c:v>11.238868264089156</c:v>
                </c:pt>
                <c:pt idx="353">
                  <c:v>11.622360333785533</c:v>
                </c:pt>
                <c:pt idx="354">
                  <c:v>13.777052663173517</c:v>
                </c:pt>
                <c:pt idx="355">
                  <c:v>14.097622839750237</c:v>
                </c:pt>
                <c:pt idx="356">
                  <c:v>15.439924872964292</c:v>
                </c:pt>
                <c:pt idx="357">
                  <c:v>14.726862297947624</c:v>
                </c:pt>
                <c:pt idx="358">
                  <c:v>16.052082447047251</c:v>
                </c:pt>
                <c:pt idx="359">
                  <c:v>13.437554436615015</c:v>
                </c:pt>
                <c:pt idx="360">
                  <c:v>10.347523056490035</c:v>
                </c:pt>
                <c:pt idx="361">
                  <c:v>10.375209827005129</c:v>
                </c:pt>
                <c:pt idx="362">
                  <c:v>11.859025290417257</c:v>
                </c:pt>
                <c:pt idx="363">
                  <c:v>11.302885825377402</c:v>
                </c:pt>
                <c:pt idx="364">
                  <c:v>9.847845881004412</c:v>
                </c:pt>
                <c:pt idx="365">
                  <c:v>11.174809694065148</c:v>
                </c:pt>
                <c:pt idx="366">
                  <c:v>12.818135067558362</c:v>
                </c:pt>
                <c:pt idx="367">
                  <c:v>13.848379342374326</c:v>
                </c:pt>
                <c:pt idx="368">
                  <c:v>12.87215019310646</c:v>
                </c:pt>
                <c:pt idx="369">
                  <c:v>15.606452804870393</c:v>
                </c:pt>
                <c:pt idx="370">
                  <c:v>15.26433220273778</c:v>
                </c:pt>
                <c:pt idx="371">
                  <c:v>16.252404771581471</c:v>
                </c:pt>
                <c:pt idx="372">
                  <c:v>16.686508596196823</c:v>
                </c:pt>
                <c:pt idx="373">
                  <c:v>15.369724799881299</c:v>
                </c:pt>
                <c:pt idx="374">
                  <c:v>14.47918415275781</c:v>
                </c:pt>
                <c:pt idx="375">
                  <c:v>13.87511373633118</c:v>
                </c:pt>
                <c:pt idx="376">
                  <c:v>13.365934021736162</c:v>
                </c:pt>
                <c:pt idx="377">
                  <c:v>9.8200126943887582</c:v>
                </c:pt>
                <c:pt idx="378">
                  <c:v>10.079488328804219</c:v>
                </c:pt>
                <c:pt idx="379">
                  <c:v>10.531956897040605</c:v>
                </c:pt>
                <c:pt idx="380">
                  <c:v>11.804459992591969</c:v>
                </c:pt>
                <c:pt idx="381">
                  <c:v>12.583731786772882</c:v>
                </c:pt>
                <c:pt idx="382">
                  <c:v>12.231093417814222</c:v>
                </c:pt>
                <c:pt idx="383">
                  <c:v>13.168712980669744</c:v>
                </c:pt>
                <c:pt idx="384">
                  <c:v>14.452610787970571</c:v>
                </c:pt>
                <c:pt idx="385">
                  <c:v>13.580641565302681</c:v>
                </c:pt>
                <c:pt idx="386">
                  <c:v>13.348020900326862</c:v>
                </c:pt>
                <c:pt idx="387">
                  <c:v>11.540307176973224</c:v>
                </c:pt>
                <c:pt idx="388">
                  <c:v>9.4481613781191296</c:v>
                </c:pt>
                <c:pt idx="389">
                  <c:v>9.3270113702905633</c:v>
                </c:pt>
                <c:pt idx="390">
                  <c:v>8.6439677790221552</c:v>
                </c:pt>
                <c:pt idx="391">
                  <c:v>8.1168085049455243</c:v>
                </c:pt>
                <c:pt idx="392">
                  <c:v>8.9158726861241622</c:v>
                </c:pt>
                <c:pt idx="393">
                  <c:v>8.003483344078024</c:v>
                </c:pt>
                <c:pt idx="394">
                  <c:v>8.2865558108878208</c:v>
                </c:pt>
                <c:pt idx="395">
                  <c:v>9.6621448062831217</c:v>
                </c:pt>
                <c:pt idx="396">
                  <c:v>9.4574745329570593</c:v>
                </c:pt>
                <c:pt idx="397">
                  <c:v>8.625188436243949</c:v>
                </c:pt>
                <c:pt idx="398">
                  <c:v>8.8409382502460812</c:v>
                </c:pt>
                <c:pt idx="399">
                  <c:v>9.4947184812460463</c:v>
                </c:pt>
                <c:pt idx="400">
                  <c:v>10.52274327930707</c:v>
                </c:pt>
                <c:pt idx="401">
                  <c:v>11.165655119059892</c:v>
                </c:pt>
                <c:pt idx="402">
                  <c:v>13.025034795033449</c:v>
                </c:pt>
                <c:pt idx="403">
                  <c:v>13.437554436614965</c:v>
                </c:pt>
                <c:pt idx="404">
                  <c:v>13.21357011146271</c:v>
                </c:pt>
                <c:pt idx="405">
                  <c:v>14.337377871793469</c:v>
                </c:pt>
                <c:pt idx="406">
                  <c:v>14.868117728868501</c:v>
                </c:pt>
                <c:pt idx="407">
                  <c:v>15.693987824465367</c:v>
                </c:pt>
                <c:pt idx="408">
                  <c:v>16.043363671157824</c:v>
                </c:pt>
                <c:pt idx="409">
                  <c:v>13.589577716508295</c:v>
                </c:pt>
                <c:pt idx="410">
                  <c:v>14.026473779473802</c:v>
                </c:pt>
                <c:pt idx="411">
                  <c:v>11.165655119059904</c:v>
                </c:pt>
                <c:pt idx="412">
                  <c:v>11.731659916576643</c:v>
                </c:pt>
                <c:pt idx="413">
                  <c:v>12.457286683220605</c:v>
                </c:pt>
                <c:pt idx="414">
                  <c:v>14.115402197962224</c:v>
                </c:pt>
                <c:pt idx="415">
                  <c:v>13.794889103067391</c:v>
                </c:pt>
                <c:pt idx="416">
                  <c:v>13.812722362142733</c:v>
                </c:pt>
                <c:pt idx="417">
                  <c:v>13.981979896648561</c:v>
                </c:pt>
                <c:pt idx="418">
                  <c:v>16.034644135031662</c:v>
                </c:pt>
                <c:pt idx="419">
                  <c:v>16.565149358000973</c:v>
                </c:pt>
                <c:pt idx="420">
                  <c:v>15.378502504517186</c:v>
                </c:pt>
                <c:pt idx="421">
                  <c:v>14.399442864697736</c:v>
                </c:pt>
                <c:pt idx="422">
                  <c:v>13.687822711683356</c:v>
                </c:pt>
                <c:pt idx="423">
                  <c:v>15.396055602684061</c:v>
                </c:pt>
                <c:pt idx="424">
                  <c:v>15.929950354748293</c:v>
                </c:pt>
                <c:pt idx="425">
                  <c:v>16.82502476413234</c:v>
                </c:pt>
                <c:pt idx="426">
                  <c:v>18.225331138343059</c:v>
                </c:pt>
                <c:pt idx="427">
                  <c:v>15.63272135718643</c:v>
                </c:pt>
                <c:pt idx="428">
                  <c:v>14.337377871793521</c:v>
                </c:pt>
                <c:pt idx="429">
                  <c:v>13.661038192974956</c:v>
                </c:pt>
                <c:pt idx="430">
                  <c:v>13.034020732048129</c:v>
                </c:pt>
                <c:pt idx="431">
                  <c:v>14.788686102080653</c:v>
                </c:pt>
                <c:pt idx="432">
                  <c:v>15.615209755705733</c:v>
                </c:pt>
                <c:pt idx="433">
                  <c:v>15.66773536314639</c:v>
                </c:pt>
                <c:pt idx="434">
                  <c:v>15.457467193858315</c:v>
                </c:pt>
                <c:pt idx="435">
                  <c:v>14.479184152757821</c:v>
                </c:pt>
                <c:pt idx="436">
                  <c:v>12.529560604516435</c:v>
                </c:pt>
                <c:pt idx="437">
                  <c:v>13.884023612935279</c:v>
                </c:pt>
                <c:pt idx="438">
                  <c:v>13.928561091959462</c:v>
                </c:pt>
                <c:pt idx="439">
                  <c:v>13.321145200277085</c:v>
                </c:pt>
                <c:pt idx="440">
                  <c:v>12.44824876916501</c:v>
                </c:pt>
                <c:pt idx="441">
                  <c:v>13.884023612935287</c:v>
                </c:pt>
                <c:pt idx="442">
                  <c:v>14.293022138087816</c:v>
                </c:pt>
                <c:pt idx="443">
                  <c:v>14.301894858913458</c:v>
                </c:pt>
                <c:pt idx="444">
                  <c:v>16.060800462832379</c:v>
                </c:pt>
                <c:pt idx="445">
                  <c:v>17.161856278344207</c:v>
                </c:pt>
                <c:pt idx="446">
                  <c:v>16.651849554172387</c:v>
                </c:pt>
                <c:pt idx="447">
                  <c:v>17.127361624673437</c:v>
                </c:pt>
                <c:pt idx="448">
                  <c:v>16.33937642430665</c:v>
                </c:pt>
                <c:pt idx="449">
                  <c:v>17.566279666549768</c:v>
                </c:pt>
                <c:pt idx="450">
                  <c:v>16.043363671157877</c:v>
                </c:pt>
                <c:pt idx="451">
                  <c:v>15.75521677892587</c:v>
                </c:pt>
                <c:pt idx="452">
                  <c:v>15.229176639007843</c:v>
                </c:pt>
                <c:pt idx="453">
                  <c:v>15.562656544370967</c:v>
                </c:pt>
                <c:pt idx="454">
                  <c:v>15.158828412399295</c:v>
                </c:pt>
                <c:pt idx="455">
                  <c:v>15.877562332944194</c:v>
                </c:pt>
                <c:pt idx="456">
                  <c:v>18.225331138343087</c:v>
                </c:pt>
                <c:pt idx="457">
                  <c:v>19.074809573137109</c:v>
                </c:pt>
                <c:pt idx="458">
                  <c:v>20.385752717146406</c:v>
                </c:pt>
                <c:pt idx="459">
                  <c:v>18.990185721086963</c:v>
                </c:pt>
                <c:pt idx="460">
                  <c:v>19.555802863659594</c:v>
                </c:pt>
                <c:pt idx="461">
                  <c:v>19.975830362900208</c:v>
                </c:pt>
                <c:pt idx="462">
                  <c:v>18.616987662832969</c:v>
                </c:pt>
                <c:pt idx="463">
                  <c:v>19.757636251493601</c:v>
                </c:pt>
                <c:pt idx="464">
                  <c:v>18.336172263218003</c:v>
                </c:pt>
                <c:pt idx="465">
                  <c:v>18.054566069523759</c:v>
                </c:pt>
                <c:pt idx="466">
                  <c:v>18.105826215883262</c:v>
                </c:pt>
                <c:pt idx="467">
                  <c:v>17.153233730375934</c:v>
                </c:pt>
                <c:pt idx="468">
                  <c:v>15.886295576039554</c:v>
                </c:pt>
                <c:pt idx="469">
                  <c:v>16.113092602772436</c:v>
                </c:pt>
                <c:pt idx="470">
                  <c:v>17.110109834757441</c:v>
                </c:pt>
                <c:pt idx="471">
                  <c:v>17.720733103810584</c:v>
                </c:pt>
                <c:pt idx="472">
                  <c:v>16.643182916389073</c:v>
                </c:pt>
                <c:pt idx="473">
                  <c:v>18.718907155263381</c:v>
                </c:pt>
                <c:pt idx="474">
                  <c:v>18.157060099678375</c:v>
                </c:pt>
                <c:pt idx="475">
                  <c:v>17.643536205007567</c:v>
                </c:pt>
                <c:pt idx="476">
                  <c:v>17.16185627834421</c:v>
                </c:pt>
                <c:pt idx="477">
                  <c:v>19.100182770718984</c:v>
                </c:pt>
                <c:pt idx="478">
                  <c:v>20.185184373125569</c:v>
                </c:pt>
                <c:pt idx="479">
                  <c:v>20.185184373125569</c:v>
                </c:pt>
                <c:pt idx="480">
                  <c:v>19.58105432627428</c:v>
                </c:pt>
                <c:pt idx="481">
                  <c:v>18.684945531571369</c:v>
                </c:pt>
                <c:pt idx="482">
                  <c:v>16.03464413503167</c:v>
                </c:pt>
                <c:pt idx="483">
                  <c:v>18.387288297726805</c:v>
                </c:pt>
                <c:pt idx="484">
                  <c:v>17.643536205007575</c:v>
                </c:pt>
                <c:pt idx="485">
                  <c:v>17.772164615316353</c:v>
                </c:pt>
                <c:pt idx="486">
                  <c:v>19.015580396806449</c:v>
                </c:pt>
                <c:pt idx="487">
                  <c:v>20.084749145399392</c:v>
                </c:pt>
                <c:pt idx="488">
                  <c:v>19.917132612692804</c:v>
                </c:pt>
                <c:pt idx="489">
                  <c:v>19.824823622795712</c:v>
                </c:pt>
                <c:pt idx="490">
                  <c:v>21.00994849353998</c:v>
                </c:pt>
                <c:pt idx="491">
                  <c:v>21.390869788853394</c:v>
                </c:pt>
                <c:pt idx="492">
                  <c:v>20.852187012735317</c:v>
                </c:pt>
                <c:pt idx="493">
                  <c:v>22.753557103964585</c:v>
                </c:pt>
                <c:pt idx="494">
                  <c:v>24.939039838291301</c:v>
                </c:pt>
                <c:pt idx="495">
                  <c:v>21.440448371921505</c:v>
                </c:pt>
                <c:pt idx="496">
                  <c:v>19.302936916379608</c:v>
                </c:pt>
                <c:pt idx="497">
                  <c:v>22.965318056203692</c:v>
                </c:pt>
                <c:pt idx="498">
                  <c:v>24.338966028992367</c:v>
                </c:pt>
                <c:pt idx="499">
                  <c:v>23.872427216238567</c:v>
                </c:pt>
                <c:pt idx="500">
                  <c:v>25.875926405388583</c:v>
                </c:pt>
                <c:pt idx="501">
                  <c:v>28.727253010961633</c:v>
                </c:pt>
              </c:numCache>
            </c:numRef>
          </c:val>
          <c:smooth val="0"/>
          <c:extLst>
            <c:ext xmlns:c16="http://schemas.microsoft.com/office/drawing/2014/chart" uri="{C3380CC4-5D6E-409C-BE32-E72D297353CC}">
              <c16:uniqueId val="{00000004-9F55-4F83-B0B2-AE0D063B5E9C}"/>
            </c:ext>
          </c:extLst>
        </c:ser>
        <c:dLbls>
          <c:showLegendKey val="0"/>
          <c:showVal val="0"/>
          <c:showCatName val="0"/>
          <c:showSerName val="0"/>
          <c:showPercent val="0"/>
          <c:showBubbleSize val="0"/>
        </c:dLbls>
        <c:smooth val="0"/>
        <c:axId val="75503104"/>
        <c:axId val="74180288"/>
      </c:lineChart>
      <c:catAx>
        <c:axId val="75503104"/>
        <c:scaling>
          <c:orientation val="minMax"/>
        </c:scaling>
        <c:delete val="0"/>
        <c:axPos val="b"/>
        <c:majorTickMark val="none"/>
        <c:minorTickMark val="none"/>
        <c:tickLblPos val="nextTo"/>
        <c:spPr>
          <a:ln>
            <a:solidFill>
              <a:schemeClr val="tx2"/>
            </a:solidFill>
          </a:ln>
        </c:spPr>
        <c:crossAx val="74180288"/>
        <c:crosses val="autoZero"/>
        <c:auto val="1"/>
        <c:lblAlgn val="ctr"/>
        <c:lblOffset val="100"/>
        <c:noMultiLvlLbl val="0"/>
      </c:catAx>
      <c:valAx>
        <c:axId val="74180288"/>
        <c:scaling>
          <c:orientation val="minMax"/>
        </c:scaling>
        <c:delete val="0"/>
        <c:axPos val="l"/>
        <c:majorGridlines>
          <c:spPr>
            <a:ln>
              <a:solidFill>
                <a:schemeClr val="bg2"/>
              </a:solidFill>
            </a:ln>
          </c:spPr>
        </c:majorGridlines>
        <c:numFmt formatCode="General" sourceLinked="1"/>
        <c:majorTickMark val="none"/>
        <c:minorTickMark val="none"/>
        <c:tickLblPos val="nextTo"/>
        <c:spPr>
          <a:ln w="9525">
            <a:solidFill>
              <a:schemeClr val="tx2"/>
            </a:solidFill>
          </a:ln>
        </c:spPr>
        <c:crossAx val="7550310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xdr:rowOff>
    </xdr:from>
    <xdr:to>
      <xdr:col>37</xdr:col>
      <xdr:colOff>158750</xdr:colOff>
      <xdr:row>25</xdr:row>
      <xdr:rowOff>95250</xdr:rowOff>
    </xdr:to>
    <xdr:sp macro="" textlink="">
      <xdr:nvSpPr>
        <xdr:cNvPr id="2" name="TextBox 1">
          <a:extLst>
            <a:ext uri="{FF2B5EF4-FFF2-40B4-BE49-F238E27FC236}">
              <a16:creationId xmlns:a16="http://schemas.microsoft.com/office/drawing/2014/main" id="{00000000-0008-0000-0000-000003000000}"/>
            </a:ext>
          </a:extLst>
        </xdr:cNvPr>
        <xdr:cNvSpPr txBox="1"/>
      </xdr:nvSpPr>
      <xdr:spPr>
        <a:xfrm>
          <a:off x="266700" y="161927"/>
          <a:ext cx="9759950" cy="3981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j-lt"/>
              <a:ea typeface="+mn-ea"/>
              <a:cs typeface="Microsoft Tai Le" panose="020B0502040204020203" pitchFamily="34" charset="0"/>
            </a:rPr>
            <a:t>Copyright</a:t>
          </a:r>
          <a:r>
            <a:rPr lang="en-US" sz="1100" b="1" baseline="0">
              <a:solidFill>
                <a:schemeClr val="dk1"/>
              </a:solidFill>
              <a:effectLst/>
              <a:latin typeface="+mj-lt"/>
              <a:ea typeface="+mn-ea"/>
              <a:cs typeface="Microsoft Tai Le" panose="020B0502040204020203" pitchFamily="34" charset="0"/>
            </a:rPr>
            <a:t> &amp; Disclaimer</a:t>
          </a:r>
          <a:endParaRPr lang="en-US">
            <a:effectLst/>
            <a:latin typeface="+mj-lt"/>
            <a:cs typeface="Microsoft Tai Le" panose="020B0502040204020203" pitchFamily="34" charset="0"/>
          </a:endParaRPr>
        </a:p>
        <a:p>
          <a:r>
            <a:rPr lang="en-US" sz="1100" b="1">
              <a:solidFill>
                <a:schemeClr val="dk1"/>
              </a:solidFill>
              <a:effectLst/>
              <a:latin typeface="+mj-lt"/>
              <a:ea typeface="+mn-ea"/>
              <a:cs typeface="Microsoft Tai Le" panose="020B0502040204020203" pitchFamily="34" charset="0"/>
            </a:rPr>
            <a:t>Copyright</a:t>
          </a:r>
          <a:r>
            <a:rPr lang="en-US" sz="1100" b="1" baseline="0">
              <a:solidFill>
                <a:schemeClr val="dk1"/>
              </a:solidFill>
              <a:effectLst/>
              <a:latin typeface="+mj-lt"/>
              <a:ea typeface="+mn-ea"/>
              <a:cs typeface="Microsoft Tai Le" panose="020B0502040204020203" pitchFamily="34" charset="0"/>
            </a:rPr>
            <a:t> </a:t>
          </a:r>
          <a:r>
            <a:rPr lang="en-US" sz="1100" b="1">
              <a:solidFill>
                <a:schemeClr val="dk1"/>
              </a:solidFill>
              <a:effectLst/>
              <a:latin typeface="+mj-lt"/>
              <a:ea typeface="+mn-ea"/>
              <a:cs typeface="Microsoft Tai Le" panose="020B0502040204020203" pitchFamily="34" charset="0"/>
            </a:rPr>
            <a:t>© 2026,</a:t>
          </a:r>
          <a:r>
            <a:rPr lang="en-US" sz="1100" b="1" baseline="0">
              <a:solidFill>
                <a:schemeClr val="dk1"/>
              </a:solidFill>
              <a:effectLst/>
              <a:latin typeface="+mj-lt"/>
              <a:ea typeface="+mn-ea"/>
              <a:cs typeface="Microsoft Tai Le" panose="020B0502040204020203" pitchFamily="34" charset="0"/>
            </a:rPr>
            <a:t> Tran Mai Thang.</a:t>
          </a:r>
          <a:endParaRPr lang="en-US">
            <a:effectLst/>
            <a:latin typeface="+mj-lt"/>
            <a:cs typeface="Microsoft Tai Le" panose="020B0502040204020203" pitchFamily="34" charset="0"/>
          </a:endParaRPr>
        </a:p>
        <a:p>
          <a:r>
            <a:rPr lang="en-US" sz="1100" b="1">
              <a:solidFill>
                <a:schemeClr val="dk1"/>
              </a:solidFill>
              <a:effectLst/>
              <a:latin typeface="+mj-lt"/>
              <a:ea typeface="+mn-ea"/>
              <a:cs typeface="Microsoft Tai Le" panose="020B0502040204020203" pitchFamily="34" charset="0"/>
            </a:rPr>
            <a:t>All rights reserved.</a:t>
          </a:r>
          <a:endParaRPr lang="en-US">
            <a:effectLst/>
            <a:latin typeface="+mj-lt"/>
            <a:cs typeface="Microsoft Tai Le" panose="020B0502040204020203" pitchFamily="34" charset="0"/>
          </a:endParaRPr>
        </a:p>
        <a:p>
          <a:r>
            <a:rPr lang="en-US" sz="1100">
              <a:solidFill>
                <a:schemeClr val="dk1"/>
              </a:solidFill>
              <a:effectLst/>
              <a:latin typeface="+mj-lt"/>
              <a:ea typeface="+mn-ea"/>
              <a:cs typeface="Microsoft Tai Le" panose="020B0502040204020203" pitchFamily="34" charset="0"/>
            </a:rPr>
            <a:t>Created: Feb 06, 2026</a:t>
          </a:r>
          <a:endParaRPr lang="en-US">
            <a:effectLst/>
            <a:latin typeface="+mj-lt"/>
            <a:cs typeface="Microsoft Tai Le" panose="020B0502040204020203" pitchFamily="34" charset="0"/>
          </a:endParaRPr>
        </a:p>
        <a:p>
          <a:pPr rtl="0" eaLnBrk="1" fontAlgn="auto" latinLnBrk="0" hangingPunct="1"/>
          <a:r>
            <a:rPr lang="en-US" sz="1100">
              <a:solidFill>
                <a:schemeClr val="dk1"/>
              </a:solidFill>
              <a:effectLst/>
              <a:latin typeface="+mj-lt"/>
              <a:ea typeface="+mn-ea"/>
              <a:cs typeface="Microsoft Tai Le" panose="020B0502040204020203" pitchFamily="34" charset="0"/>
            </a:rPr>
            <a:t>Last Update: Feb 08, 2026</a:t>
          </a:r>
          <a:endParaRPr lang="en-US">
            <a:effectLst/>
            <a:latin typeface="+mj-lt"/>
            <a:cs typeface="Microsoft Tai Le" panose="020B0502040204020203" pitchFamily="34" charset="0"/>
          </a:endParaRPr>
        </a:p>
        <a:p>
          <a:endParaRPr lang="en-US" sz="1100" i="0" baseline="0">
            <a:latin typeface="+mj-lt"/>
            <a:cs typeface="Microsoft Tai Le" panose="020B0502040204020203" pitchFamily="34" charset="0"/>
          </a:endParaRPr>
        </a:p>
        <a:p>
          <a:endParaRPr lang="en-US" sz="1100" i="0" baseline="0">
            <a:solidFill>
              <a:schemeClr val="dk1"/>
            </a:solidFill>
            <a:effectLst/>
            <a:latin typeface="+mj-lt"/>
            <a:ea typeface="+mn-ea"/>
            <a:cs typeface="Microsoft Tai Le" panose="020B0502040204020203" pitchFamily="34" charset="0"/>
          </a:endParaRPr>
        </a:p>
        <a:p>
          <a:r>
            <a:rPr lang="en-US" sz="1100" b="1" i="0" baseline="0">
              <a:solidFill>
                <a:schemeClr val="dk1"/>
              </a:solidFill>
              <a:effectLst/>
              <a:latin typeface="+mj-lt"/>
              <a:ea typeface="+mn-ea"/>
              <a:cs typeface="Microsoft Tai Le" panose="020B0502040204020203" pitchFamily="34" charset="0"/>
            </a:rPr>
            <a:t>What are the spreadsheeets</a:t>
          </a:r>
          <a:r>
            <a:rPr lang="en-US" sz="1100" b="0" i="0" baseline="0">
              <a:solidFill>
                <a:schemeClr val="dk1"/>
              </a:solidFill>
              <a:effectLst/>
              <a:latin typeface="+mj-lt"/>
              <a:ea typeface="+mn-ea"/>
              <a:cs typeface="Microsoft Tai Le" panose="020B0502040204020203" pitchFamily="34" charset="0"/>
            </a:rPr>
            <a:t>:</a:t>
          </a:r>
        </a:p>
        <a:p>
          <a:endParaRPr lang="en-US" sz="1100" b="0" i="0" baseline="0">
            <a:solidFill>
              <a:schemeClr val="dk1"/>
            </a:solidFill>
            <a:effectLst/>
            <a:latin typeface="+mj-lt"/>
            <a:ea typeface="+mn-ea"/>
            <a:cs typeface="Microsoft Tai Le" panose="020B0502040204020203" pitchFamily="34" charset="0"/>
          </a:endParaRPr>
        </a:p>
        <a:p>
          <a:r>
            <a:rPr lang="en-US" sz="1100" b="1" i="0" baseline="0">
              <a:solidFill>
                <a:schemeClr val="dk1"/>
              </a:solidFill>
              <a:effectLst/>
              <a:latin typeface="+mj-lt"/>
              <a:ea typeface="+mn-ea"/>
              <a:cs typeface="Microsoft Tai Le" panose="020B0502040204020203" pitchFamily="34" charset="0"/>
            </a:rPr>
            <a:t>Statistics: </a:t>
          </a:r>
          <a:r>
            <a:rPr lang="en-US" sz="1100" i="0" baseline="0">
              <a:solidFill>
                <a:schemeClr val="dk1"/>
              </a:solidFill>
              <a:effectLst/>
              <a:latin typeface="+mj-lt"/>
              <a:ea typeface="+mn-ea"/>
              <a:cs typeface="Microsoft Tai Le" panose="020B0502040204020203" pitchFamily="34" charset="0"/>
            </a:rPr>
            <a:t>This sheet analyzes historical data to calculate the Expected Return, Variance, Covariance for each individual stock. It serves as the foundation for quantifying how each asset performs and the level of risk it carries on a standalone basis.</a:t>
          </a:r>
        </a:p>
        <a:p>
          <a:endParaRPr lang="en-US" sz="1100" b="1" i="0" baseline="0">
            <a:solidFill>
              <a:schemeClr val="dk1"/>
            </a:solidFill>
            <a:effectLst/>
            <a:latin typeface="+mj-lt"/>
            <a:ea typeface="+mn-ea"/>
            <a:cs typeface="Microsoft Tai Le"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j-lt"/>
              <a:ea typeface="+mn-ea"/>
              <a:cs typeface="Microsoft Tai Le" panose="020B0502040204020203" pitchFamily="34" charset="0"/>
            </a:rPr>
            <a:t>EW Portfolio</a:t>
          </a:r>
          <a:r>
            <a:rPr lang="en-US" sz="1100" i="0" baseline="0">
              <a:solidFill>
                <a:schemeClr val="dk1"/>
              </a:solidFill>
              <a:effectLst/>
              <a:latin typeface="+mj-lt"/>
              <a:ea typeface="+mn-ea"/>
              <a:cs typeface="Microsoft Tai Le" panose="020B0502040204020203" pitchFamily="34" charset="0"/>
            </a:rPr>
            <a:t>: This sheet demonstrates the "magic" of an Equal Weight portfolio by combining the four assets to show how total risk is reduced. It highlights how correlations between stocks help stabilize the overall investment, providing a smoother return profile than any single asset.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j-lt"/>
            <a:ea typeface="+mn-ea"/>
            <a:cs typeface="Microsoft Tai Le"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j-lt"/>
              <a:ea typeface="+mn-ea"/>
              <a:cs typeface="Microsoft Tai Le" panose="020B0502040204020203" pitchFamily="34" charset="0"/>
            </a:rPr>
            <a:t>AAPL, JPM, JNJ, XOM</a:t>
          </a:r>
          <a:r>
            <a:rPr lang="en-US" sz="1100" b="0" i="0" baseline="0">
              <a:solidFill>
                <a:schemeClr val="dk1"/>
              </a:solidFill>
              <a:effectLst/>
              <a:latin typeface="+mj-lt"/>
              <a:ea typeface="+mn-ea"/>
              <a:cs typeface="Microsoft Tai Le" panose="020B0502040204020203" pitchFamily="34" charset="0"/>
            </a:rPr>
            <a:t>: Historical data for Apple Inc., JPMorgan Chase &amp; Co.,  Johnson &amp; Johnson,  Exxon Mobil Corp.</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j-lt"/>
            <a:ea typeface="+mn-ea"/>
            <a:cs typeface="Microsoft Tai Le" panose="020B0502040204020203" pitchFamily="34" charset="0"/>
          </a:endParaRPr>
        </a:p>
        <a:p>
          <a:endParaRPr lang="en-US" sz="1100" i="0" baseline="0">
            <a:solidFill>
              <a:schemeClr val="dk1"/>
            </a:solidFill>
            <a:effectLst/>
            <a:latin typeface="+mj-lt"/>
            <a:ea typeface="+mn-ea"/>
            <a:cs typeface="Microsoft Tai Le" panose="020B0502040204020203" pitchFamily="34" charset="0"/>
          </a:endParaRPr>
        </a:p>
        <a:p>
          <a:r>
            <a:rPr lang="en-US" sz="1100" b="1" i="0" baseline="0">
              <a:solidFill>
                <a:schemeClr val="dk1"/>
              </a:solidFill>
              <a:effectLst/>
              <a:latin typeface="+mj-lt"/>
              <a:ea typeface="+mn-ea"/>
              <a:cs typeface="Microsoft Tai Le" panose="020B0502040204020203" pitchFamily="34" charset="0"/>
            </a:rPr>
            <a:t>How to run</a:t>
          </a:r>
          <a:r>
            <a:rPr lang="en-US" sz="1100" b="0" i="0" baseline="0">
              <a:solidFill>
                <a:schemeClr val="dk1"/>
              </a:solidFill>
              <a:effectLst/>
              <a:latin typeface="+mj-lt"/>
              <a:ea typeface="+mn-ea"/>
              <a:cs typeface="Microsoft Tai Le" panose="020B0502040204020203" pitchFamily="34" charset="0"/>
            </a:rPr>
            <a:t>:</a:t>
          </a:r>
        </a:p>
        <a:p>
          <a:r>
            <a:rPr lang="en-US" sz="1100" i="0" baseline="0">
              <a:solidFill>
                <a:schemeClr val="dk1"/>
              </a:solidFill>
              <a:effectLst/>
              <a:latin typeface="+mj-lt"/>
              <a:ea typeface="+mn-ea"/>
              <a:cs typeface="Microsoft Tai Le" panose="020B0502040204020203" pitchFamily="34" charset="0"/>
            </a:rPr>
            <a:t>Refresh the sheets or selected cells</a:t>
          </a:r>
        </a:p>
        <a:p>
          <a:r>
            <a:rPr lang="en-US" sz="1100" b="0" i="0" baseline="0">
              <a:solidFill>
                <a:schemeClr val="dk1"/>
              </a:solidFill>
              <a:effectLst/>
              <a:latin typeface="+mj-lt"/>
              <a:ea typeface="+mn-ea"/>
              <a:cs typeface="Microsoft Tai Le" panose="020B0502040204020203" pitchFamily="34" charset="0"/>
            </a:rPr>
            <a:t>        </a:t>
          </a:r>
          <a:r>
            <a:rPr lang="en-US" sz="1100" b="1" i="0" baseline="0">
              <a:solidFill>
                <a:schemeClr val="dk1"/>
              </a:solidFill>
              <a:effectLst/>
              <a:latin typeface="+mj-lt"/>
              <a:ea typeface="+mn-ea"/>
              <a:cs typeface="Microsoft Tai Le" panose="020B0502040204020203" pitchFamily="34" charset="0"/>
            </a:rPr>
            <a:t>Ctrl+Shift+Alt+F9</a:t>
          </a:r>
          <a:r>
            <a:rPr lang="en-US" sz="1100" i="0" baseline="0">
              <a:solidFill>
                <a:schemeClr val="dk1"/>
              </a:solidFill>
              <a:effectLst/>
              <a:latin typeface="+mj-lt"/>
              <a:ea typeface="+mn-ea"/>
              <a:cs typeface="Microsoft Tai Le" panose="020B0502040204020203" pitchFamily="34" charset="0"/>
            </a:rPr>
            <a:t>: recheck and recalculate the whole workbook</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j-lt"/>
              <a:ea typeface="+mn-ea"/>
              <a:cs typeface="Microsoft Tai Le" panose="020B0502040204020203" pitchFamily="34" charset="0"/>
            </a:rPr>
            <a:t>        </a:t>
          </a:r>
          <a:r>
            <a:rPr lang="en-US" sz="1100" b="1" i="0" baseline="0">
              <a:solidFill>
                <a:schemeClr val="dk1"/>
              </a:solidFill>
              <a:effectLst/>
              <a:latin typeface="+mj-lt"/>
              <a:ea typeface="+mn-ea"/>
              <a:cs typeface="Microsoft Tai Le" panose="020B0502040204020203" pitchFamily="34" charset="0"/>
            </a:rPr>
            <a:t>F9</a:t>
          </a:r>
          <a:r>
            <a:rPr lang="en-US" sz="1100" i="0" baseline="0">
              <a:solidFill>
                <a:schemeClr val="dk1"/>
              </a:solidFill>
              <a:effectLst/>
              <a:latin typeface="+mj-lt"/>
              <a:ea typeface="+mn-ea"/>
              <a:cs typeface="Microsoft Tai Le" panose="020B0502040204020203" pitchFamily="34" charset="0"/>
            </a:rPr>
            <a:t>: recalculate the whole workbook</a:t>
          </a:r>
          <a:endParaRPr lang="en-US">
            <a:effectLst/>
            <a:latin typeface="+mj-lt"/>
            <a:cs typeface="Microsoft Tai Le" panose="020B0502040204020203" pitchFamily="34" charset="0"/>
          </a:endParaRPr>
        </a:p>
        <a:p>
          <a:r>
            <a:rPr lang="en-US" sz="1100" b="1" i="0" baseline="0">
              <a:solidFill>
                <a:schemeClr val="dk1"/>
              </a:solidFill>
              <a:effectLst/>
              <a:latin typeface="+mj-lt"/>
              <a:ea typeface="+mn-ea"/>
              <a:cs typeface="Microsoft Tai Le" panose="020B0502040204020203" pitchFamily="34" charset="0"/>
            </a:rPr>
            <a:t>        Shift+F9</a:t>
          </a:r>
          <a:r>
            <a:rPr lang="en-US" sz="1100" i="0" baseline="0">
              <a:solidFill>
                <a:schemeClr val="dk1"/>
              </a:solidFill>
              <a:effectLst/>
              <a:latin typeface="+mj-lt"/>
              <a:ea typeface="+mn-ea"/>
              <a:cs typeface="Microsoft Tai Le" panose="020B0502040204020203" pitchFamily="34" charset="0"/>
            </a:rPr>
            <a:t>: recalculate the active worksheet</a:t>
          </a:r>
          <a:endParaRPr lang="en-US" sz="1100" i="0">
            <a:latin typeface="+mj-lt"/>
            <a:cs typeface="Microsoft Tai Le" panose="020B0502040204020203" pitchFamily="34" charset="0"/>
          </a:endParaRPr>
        </a:p>
        <a:p>
          <a:endParaRPr lang="en-US" sz="1100" i="0">
            <a:latin typeface="+mj-lt"/>
            <a:cs typeface="Microsoft Tai Le" panose="020B0502040204020203" pitchFamily="34" charset="0"/>
          </a:endParaRPr>
        </a:p>
        <a:p>
          <a:endParaRPr lang="en-US" sz="1100" i="0">
            <a:latin typeface="+mj-lt"/>
            <a:cs typeface="Microsoft Tai Le"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1</xdr:row>
      <xdr:rowOff>134471</xdr:rowOff>
    </xdr:from>
    <xdr:to>
      <xdr:col>43</xdr:col>
      <xdr:colOff>194265</xdr:colOff>
      <xdr:row>19</xdr:row>
      <xdr:rowOff>107039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xford-Navy-Gold">
      <a:dk1>
        <a:srgbClr val="000000"/>
      </a:dk1>
      <a:lt1>
        <a:srgbClr val="FFFFFF"/>
      </a:lt1>
      <a:dk2>
        <a:srgbClr val="333333"/>
      </a:dk2>
      <a:lt2>
        <a:srgbClr val="EAEAEA"/>
      </a:lt2>
      <a:accent1>
        <a:srgbClr val="002147"/>
      </a:accent1>
      <a:accent2>
        <a:srgbClr val="C1A461"/>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89999084444715716"/>
  </sheetPr>
  <dimension ref="A1"/>
  <sheetViews>
    <sheetView tabSelected="1" zoomScale="85" zoomScaleNormal="85" workbookViewId="0"/>
  </sheetViews>
  <sheetFormatPr defaultColWidth="4" defaultRowHeight="12.75" x14ac:dyDescent="0.2"/>
  <cols>
    <col min="1" max="16384" width="4"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14"/>
  <sheetViews>
    <sheetView showGridLines="0" zoomScale="85" zoomScaleNormal="85" workbookViewId="0"/>
  </sheetViews>
  <sheetFormatPr defaultRowHeight="15" x14ac:dyDescent="0.25"/>
  <cols>
    <col min="1" max="1" width="14.85546875" bestFit="1" customWidth="1"/>
    <col min="2" max="2" width="11.5703125" bestFit="1" customWidth="1"/>
    <col min="3" max="5" width="11.5703125" customWidth="1"/>
    <col min="7" max="7" width="13.7109375" bestFit="1" customWidth="1"/>
    <col min="8" max="13" width="11.42578125" customWidth="1"/>
    <col min="15" max="15" width="17.7109375" bestFit="1" customWidth="1"/>
    <col min="16" max="22" width="11.42578125" customWidth="1"/>
    <col min="23" max="23" width="13.85546875" bestFit="1" customWidth="1"/>
    <col min="24" max="25" width="13.85546875" customWidth="1"/>
    <col min="26" max="27" width="12.28515625" bestFit="1" customWidth="1"/>
  </cols>
  <sheetData>
    <row r="1" spans="1:26" ht="15.75" x14ac:dyDescent="0.25">
      <c r="H1" s="8" t="s">
        <v>25</v>
      </c>
      <c r="O1" s="8" t="s">
        <v>24</v>
      </c>
      <c r="W1" s="8" t="s">
        <v>40</v>
      </c>
    </row>
    <row r="3" spans="1:26" x14ac:dyDescent="0.25">
      <c r="G3" s="2" t="s">
        <v>16</v>
      </c>
      <c r="H3">
        <f>COUNT(H14:H514)</f>
        <v>501</v>
      </c>
      <c r="I3">
        <f>COUNT(I14:I514)</f>
        <v>501</v>
      </c>
      <c r="J3">
        <f>COUNT(J14:J514)</f>
        <v>501</v>
      </c>
      <c r="K3">
        <f>COUNT(K14:K514)</f>
        <v>501</v>
      </c>
      <c r="O3" s="2" t="s">
        <v>16</v>
      </c>
      <c r="P3">
        <f>COUNT(P14:P514)</f>
        <v>501</v>
      </c>
      <c r="Q3">
        <f t="shared" ref="Q3:S3" si="0">COUNT(Q14:Q514)</f>
        <v>501</v>
      </c>
      <c r="R3">
        <f t="shared" si="0"/>
        <v>501</v>
      </c>
      <c r="S3">
        <f t="shared" si="0"/>
        <v>501</v>
      </c>
    </row>
    <row r="4" spans="1:26" x14ac:dyDescent="0.25">
      <c r="G4" s="2" t="s">
        <v>26</v>
      </c>
      <c r="H4">
        <f>SUM(H14:H514)/H3</f>
        <v>6.9382217464083594E-4</v>
      </c>
      <c r="I4">
        <f>SUM(I14:I514)/I3</f>
        <v>6.1596063056009636E-4</v>
      </c>
      <c r="J4">
        <f>SUM(J14:J514)/J3</f>
        <v>1.2091280681225869E-3</v>
      </c>
      <c r="K4">
        <f>SUM(K14:K514)/K3</f>
        <v>5.7339826369184898E-4</v>
      </c>
      <c r="L4" s="7" t="s">
        <v>27</v>
      </c>
      <c r="O4" s="2" t="s">
        <v>21</v>
      </c>
      <c r="P4">
        <f>SUM(P14:P514)/P3</f>
        <v>3.0268458611310754E-4</v>
      </c>
      <c r="Q4">
        <f t="shared" ref="Q4:S4" si="1">SUM(Q14:Q514)/Q3</f>
        <v>1.2564128997601614E-4</v>
      </c>
      <c r="R4">
        <f t="shared" si="1"/>
        <v>2.3930621325957173E-4</v>
      </c>
      <c r="S4">
        <f t="shared" si="1"/>
        <v>1.9106542657146234E-4</v>
      </c>
      <c r="T4" s="7" t="s">
        <v>19</v>
      </c>
      <c r="W4" s="2" t="s">
        <v>36</v>
      </c>
      <c r="X4">
        <f>SUM(X14:X514)/COUNT(X14:X514)</f>
        <v>7.7477327280519262E-6</v>
      </c>
      <c r="Y4">
        <f>SUM(Y14:Y514)/COUNT(Y14:Y514)</f>
        <v>8.2788771386426842E-5</v>
      </c>
      <c r="Z4" s="7" t="s">
        <v>38</v>
      </c>
    </row>
    <row r="5" spans="1:26" x14ac:dyDescent="0.25">
      <c r="G5" s="2" t="s">
        <v>26</v>
      </c>
      <c r="H5">
        <f>AVERAGE(H13:H514)</f>
        <v>6.9382217464083594E-4</v>
      </c>
      <c r="I5">
        <f>AVERAGE(I13:I514)</f>
        <v>6.1596063056009636E-4</v>
      </c>
      <c r="J5">
        <f>AVERAGE(J13:J514)</f>
        <v>1.2091280681225869E-3</v>
      </c>
      <c r="K5">
        <f>AVERAGE(K13:K514)</f>
        <v>5.7339826369184898E-4</v>
      </c>
      <c r="L5" s="7" t="s">
        <v>18</v>
      </c>
      <c r="O5" s="2" t="s">
        <v>20</v>
      </c>
      <c r="P5">
        <f>SQRT(P4)</f>
        <v>1.7397832799320365E-2</v>
      </c>
      <c r="Q5">
        <f t="shared" ref="Q5:S5" si="2">SQRT(Q4)</f>
        <v>1.1208982557574802E-2</v>
      </c>
      <c r="R5">
        <f t="shared" si="2"/>
        <v>1.5469525308152533E-2</v>
      </c>
      <c r="S5">
        <f t="shared" si="2"/>
        <v>1.3822641808694254E-2</v>
      </c>
      <c r="T5" s="7" t="s">
        <v>23</v>
      </c>
      <c r="W5" s="2" t="s">
        <v>37</v>
      </c>
      <c r="X5">
        <f>X4/(P6*Q6)</f>
        <v>3.9729516920759704E-2</v>
      </c>
      <c r="Y5">
        <f>Y4/(P6*R6)</f>
        <v>0.30760918388166603</v>
      </c>
      <c r="Z5" s="7" t="s">
        <v>39</v>
      </c>
    </row>
    <row r="6" spans="1:26" x14ac:dyDescent="0.25">
      <c r="G6" s="3" t="s">
        <v>10</v>
      </c>
      <c r="H6" s="3">
        <f>H4-H5</f>
        <v>0</v>
      </c>
      <c r="I6" s="3">
        <f>I4-I5</f>
        <v>0</v>
      </c>
      <c r="J6" s="3">
        <f>J4-J5</f>
        <v>0</v>
      </c>
      <c r="K6" s="3">
        <f>K4-K5</f>
        <v>0</v>
      </c>
      <c r="O6" s="2" t="s">
        <v>20</v>
      </c>
      <c r="P6">
        <f>_xlfn.STDEV.P(H14:H514)</f>
        <v>1.7397832799320372E-2</v>
      </c>
      <c r="Q6">
        <f>_xlfn.STDEV.P(I14:I514)</f>
        <v>1.1208982557574802E-2</v>
      </c>
      <c r="R6">
        <f>_xlfn.STDEV.P(J14:J514)</f>
        <v>1.5469525308152531E-2</v>
      </c>
      <c r="S6">
        <f>_xlfn.STDEV.P(K14:K514)</f>
        <v>1.3822641808694257E-2</v>
      </c>
      <c r="T6" s="7" t="s">
        <v>18</v>
      </c>
      <c r="W6" s="2" t="s">
        <v>37</v>
      </c>
      <c r="X6">
        <f>CORREL(H14:H514,I14:I514)</f>
        <v>3.9729516920759725E-2</v>
      </c>
      <c r="Y6">
        <f>CORREL(H14:H514,J14:J514)</f>
        <v>0.30760918388166614</v>
      </c>
      <c r="Z6" s="7" t="s">
        <v>18</v>
      </c>
    </row>
    <row r="7" spans="1:26" x14ac:dyDescent="0.25">
      <c r="O7" s="3" t="s">
        <v>10</v>
      </c>
      <c r="P7" s="3">
        <f>P5-P6</f>
        <v>0</v>
      </c>
      <c r="Q7" s="3">
        <f>Q5-Q6</f>
        <v>0</v>
      </c>
      <c r="R7" s="3">
        <f>R5-R6</f>
        <v>0</v>
      </c>
      <c r="S7" s="3">
        <f>S5-S6</f>
        <v>0</v>
      </c>
      <c r="T7" s="3"/>
      <c r="U7" s="3"/>
      <c r="V7" s="3"/>
      <c r="W7" s="3" t="s">
        <v>10</v>
      </c>
      <c r="X7" s="3">
        <f>X5-X6</f>
        <v>0</v>
      </c>
      <c r="Y7" s="3">
        <f>Y5-Y6</f>
        <v>0</v>
      </c>
    </row>
    <row r="8" spans="1:26" x14ac:dyDescent="0.25">
      <c r="G8" s="2" t="s">
        <v>28</v>
      </c>
      <c r="H8">
        <f>H5*252</f>
        <v>0.17484318800949067</v>
      </c>
      <c r="I8">
        <f>I5*252</f>
        <v>0.15522207890114428</v>
      </c>
      <c r="J8">
        <f>J5*252</f>
        <v>0.30470027316689191</v>
      </c>
      <c r="K8">
        <f>K5*252</f>
        <v>0.14449636245034594</v>
      </c>
    </row>
    <row r="9" spans="1:26" x14ac:dyDescent="0.25">
      <c r="O9" s="2" t="s">
        <v>22</v>
      </c>
      <c r="P9">
        <f>P5*SQRT(252)</f>
        <v>0.27618203363090638</v>
      </c>
      <c r="Q9">
        <f>Q5*SQRT(252)</f>
        <v>0.17793708178442197</v>
      </c>
      <c r="R9">
        <f>R5*SQRT(252)</f>
        <v>0.24557110119354858</v>
      </c>
      <c r="S9">
        <f>S5*SQRT(252)</f>
        <v>0.21942763612637428</v>
      </c>
    </row>
    <row r="11" spans="1:26" x14ac:dyDescent="0.25">
      <c r="H11" s="2" t="s">
        <v>9</v>
      </c>
      <c r="I11" s="2" t="s">
        <v>31</v>
      </c>
      <c r="J11" s="2" t="s">
        <v>32</v>
      </c>
      <c r="K11" s="2" t="s">
        <v>33</v>
      </c>
      <c r="P11" s="2" t="s">
        <v>9</v>
      </c>
      <c r="Q11" s="2" t="s">
        <v>31</v>
      </c>
      <c r="R11" s="2" t="s">
        <v>32</v>
      </c>
      <c r="S11" s="2" t="s">
        <v>33</v>
      </c>
      <c r="X11" s="2" t="s">
        <v>34</v>
      </c>
      <c r="Y11" s="2" t="s">
        <v>35</v>
      </c>
    </row>
    <row r="12" spans="1:26" x14ac:dyDescent="0.25">
      <c r="A12" s="5" t="s">
        <v>6</v>
      </c>
      <c r="B12" s="5" t="s">
        <v>12</v>
      </c>
      <c r="C12" s="5" t="s">
        <v>13</v>
      </c>
      <c r="D12" s="5" t="s">
        <v>14</v>
      </c>
      <c r="E12" s="5" t="s">
        <v>15</v>
      </c>
      <c r="H12" s="2" t="s">
        <v>30</v>
      </c>
      <c r="I12" s="2" t="s">
        <v>30</v>
      </c>
      <c r="J12" s="2" t="s">
        <v>30</v>
      </c>
      <c r="K12" s="2" t="s">
        <v>30</v>
      </c>
      <c r="P12" s="2" t="s">
        <v>17</v>
      </c>
      <c r="Q12" s="2" t="s">
        <v>17</v>
      </c>
      <c r="R12" s="2" t="s">
        <v>17</v>
      </c>
      <c r="S12" s="2" t="s">
        <v>17</v>
      </c>
      <c r="T12" s="2"/>
      <c r="U12" s="2"/>
      <c r="V12" s="2"/>
      <c r="W12" s="2"/>
      <c r="X12" s="2" t="s">
        <v>29</v>
      </c>
      <c r="Y12" s="2" t="s">
        <v>29</v>
      </c>
    </row>
    <row r="13" spans="1:26" x14ac:dyDescent="0.25">
      <c r="A13" s="6">
        <v>45307.208333333336</v>
      </c>
      <c r="B13">
        <f>AAPL!D2</f>
        <v>183.63</v>
      </c>
      <c r="C13">
        <f>JNJ!D2</f>
        <v>160.52000000000001</v>
      </c>
      <c r="D13">
        <f>JPM!D2</f>
        <v>167.99</v>
      </c>
      <c r="E13">
        <f>XOM!D2</f>
        <v>97.69</v>
      </c>
    </row>
    <row r="14" spans="1:26" x14ac:dyDescent="0.25">
      <c r="A14" s="6">
        <v>45308.208333333336</v>
      </c>
      <c r="B14">
        <f>AAPL!D3</f>
        <v>182.68</v>
      </c>
      <c r="C14">
        <f>JNJ!D3</f>
        <v>160.43</v>
      </c>
      <c r="D14">
        <f>JPM!D3</f>
        <v>167.09</v>
      </c>
      <c r="E14">
        <f>XOM!D3</f>
        <v>96.98</v>
      </c>
      <c r="H14">
        <f t="shared" ref="H14:H77" si="3">LN(B14/B13)</f>
        <v>-5.186875214289937E-3</v>
      </c>
      <c r="I14">
        <f t="shared" ref="I14:I77" si="4">LN(C14/C13)</f>
        <v>-5.6083503573160396E-4</v>
      </c>
      <c r="J14">
        <f t="shared" ref="J14:J77" si="5">LN(D14/D13)</f>
        <v>-5.3718644160708129E-3</v>
      </c>
      <c r="K14">
        <f t="shared" ref="K14:K77" si="6">LN(E14/E13)</f>
        <v>-7.2944279876449017E-3</v>
      </c>
      <c r="P14">
        <f t="shared" ref="P14:P77" si="7">(H14-H$5)^2</f>
        <v>3.4582601780177212E-5</v>
      </c>
      <c r="Q14">
        <f t="shared" ref="Q14:Q77" si="8">(I14-I$5)^2</f>
        <v>1.3848480402029267E-6</v>
      </c>
      <c r="R14">
        <f t="shared" ref="R14:R77" si="9">(J14-J$5)^2</f>
        <v>4.3309462077010012E-5</v>
      </c>
      <c r="S14">
        <f t="shared" ref="S14:S77" si="10">(K14-K$5)^2</f>
        <v>6.1902689921223712E-5</v>
      </c>
      <c r="X14">
        <f t="shared" ref="X14:X77" si="11">(H14-H$5)*(I14-I$5)</f>
        <v>6.9203792020666509E-6</v>
      </c>
      <c r="Y14">
        <f t="shared" ref="Y14:Y77" si="12">(H14-H$5)*(J14-J$5)</f>
        <v>3.8700825318369167E-5</v>
      </c>
    </row>
    <row r="15" spans="1:26" x14ac:dyDescent="0.25">
      <c r="A15" s="6">
        <v>45309.208333333336</v>
      </c>
      <c r="B15">
        <f>AAPL!D4</f>
        <v>188.63</v>
      </c>
      <c r="C15">
        <f>JNJ!D4</f>
        <v>161.21</v>
      </c>
      <c r="D15">
        <f>JPM!D4</f>
        <v>167.42</v>
      </c>
      <c r="E15">
        <f>XOM!D4</f>
        <v>96.8</v>
      </c>
      <c r="H15">
        <f t="shared" si="3"/>
        <v>3.2051436040834928E-2</v>
      </c>
      <c r="I15">
        <f t="shared" si="4"/>
        <v>4.8501525249226062E-3</v>
      </c>
      <c r="J15">
        <f t="shared" si="5"/>
        <v>1.9730358258581702E-3</v>
      </c>
      <c r="K15">
        <f t="shared" si="6"/>
        <v>-1.8577773946750074E-3</v>
      </c>
      <c r="P15">
        <f t="shared" si="7"/>
        <v>9.832999473813281E-4</v>
      </c>
      <c r="Q15">
        <f t="shared" si="8"/>
        <v>1.7928380998285176E-5</v>
      </c>
      <c r="R15">
        <f t="shared" si="9"/>
        <v>5.835550623286067E-7</v>
      </c>
      <c r="S15">
        <f t="shared" si="10"/>
        <v>5.9106150818355181E-6</v>
      </c>
      <c r="X15">
        <f t="shared" si="11"/>
        <v>1.3277415445878848E-4</v>
      </c>
      <c r="Y15">
        <f t="shared" si="12"/>
        <v>2.3954324496462569E-5</v>
      </c>
    </row>
    <row r="16" spans="1:26" x14ac:dyDescent="0.25">
      <c r="A16" s="6">
        <v>45310.208333333336</v>
      </c>
      <c r="B16">
        <f>AAPL!D5</f>
        <v>191.56</v>
      </c>
      <c r="C16">
        <f>JNJ!D5</f>
        <v>161.68</v>
      </c>
      <c r="D16">
        <f>JPM!D5</f>
        <v>170.31</v>
      </c>
      <c r="E16">
        <f>XOM!D5</f>
        <v>96.95</v>
      </c>
      <c r="H16">
        <f t="shared" si="3"/>
        <v>1.5413651116775463E-2</v>
      </c>
      <c r="I16">
        <f t="shared" si="4"/>
        <v>2.9112102074585343E-3</v>
      </c>
      <c r="J16">
        <f t="shared" si="5"/>
        <v>1.7114680618834397E-2</v>
      </c>
      <c r="K16">
        <f t="shared" si="6"/>
        <v>1.5483874061295432E-3</v>
      </c>
      <c r="P16">
        <f t="shared" si="7"/>
        <v>2.166733640857042E-4</v>
      </c>
      <c r="Q16">
        <f t="shared" si="8"/>
        <v>5.2681706202524586E-6</v>
      </c>
      <c r="R16">
        <f t="shared" si="9"/>
        <v>2.5298660194345495E-4</v>
      </c>
      <c r="S16">
        <f t="shared" si="10"/>
        <v>9.506038278713904E-7</v>
      </c>
      <c r="X16">
        <f t="shared" si="11"/>
        <v>3.3785681151451882E-5</v>
      </c>
      <c r="Y16">
        <f t="shared" si="12"/>
        <v>2.3412701277661092E-4</v>
      </c>
    </row>
    <row r="17" spans="1:25" x14ac:dyDescent="0.25">
      <c r="A17" s="6">
        <v>45313.208333333336</v>
      </c>
      <c r="B17">
        <f>AAPL!D6</f>
        <v>193.89</v>
      </c>
      <c r="C17">
        <f>JNJ!D6</f>
        <v>162.47</v>
      </c>
      <c r="D17">
        <f>JPM!D6</f>
        <v>170.11</v>
      </c>
      <c r="E17">
        <f>XOM!D6</f>
        <v>96.82</v>
      </c>
      <c r="H17">
        <f t="shared" si="3"/>
        <v>1.2089912468505099E-2</v>
      </c>
      <c r="I17">
        <f t="shared" si="4"/>
        <v>4.8742962462933115E-3</v>
      </c>
      <c r="J17">
        <f t="shared" si="5"/>
        <v>-1.175019229252989E-3</v>
      </c>
      <c r="K17">
        <f t="shared" si="6"/>
        <v>-1.3417971771126588E-3</v>
      </c>
      <c r="P17">
        <f t="shared" si="7"/>
        <v>1.2987087398590725E-4</v>
      </c>
      <c r="Q17">
        <f t="shared" si="8"/>
        <v>1.8133422216221977E-5</v>
      </c>
      <c r="R17">
        <f t="shared" si="9"/>
        <v>5.6841583355832634E-6</v>
      </c>
      <c r="S17">
        <f t="shared" si="10"/>
        <v>3.6679735764783726E-6</v>
      </c>
      <c r="X17">
        <f t="shared" si="11"/>
        <v>4.8528377178473784E-5</v>
      </c>
      <c r="Y17">
        <f t="shared" si="12"/>
        <v>-2.7169957874764516E-5</v>
      </c>
    </row>
    <row r="18" spans="1:25" x14ac:dyDescent="0.25">
      <c r="A18" s="6">
        <v>45314.208333333336</v>
      </c>
      <c r="B18">
        <f>AAPL!D7</f>
        <v>195.18</v>
      </c>
      <c r="C18">
        <f>JNJ!D7</f>
        <v>159.81</v>
      </c>
      <c r="D18">
        <f>JPM!D7</f>
        <v>168.99</v>
      </c>
      <c r="E18">
        <f>XOM!D7</f>
        <v>97.91</v>
      </c>
      <c r="H18">
        <f t="shared" si="3"/>
        <v>6.6312217704013977E-3</v>
      </c>
      <c r="I18">
        <f t="shared" si="4"/>
        <v>-1.6507759744641519E-2</v>
      </c>
      <c r="J18">
        <f t="shared" si="5"/>
        <v>-6.6057450467592272E-3</v>
      </c>
      <c r="K18">
        <f t="shared" si="6"/>
        <v>1.1195104854431729E-2</v>
      </c>
      <c r="P18">
        <f t="shared" si="7"/>
        <v>3.5252713959737685E-5</v>
      </c>
      <c r="Q18">
        <f t="shared" si="8"/>
        <v>2.9322179948809495E-4</v>
      </c>
      <c r="R18">
        <f t="shared" si="9"/>
        <v>6.107224180170259E-5</v>
      </c>
      <c r="S18">
        <f t="shared" si="10"/>
        <v>1.1282065089976701E-4</v>
      </c>
      <c r="X18">
        <f t="shared" si="11"/>
        <v>-1.0167037043363897E-4</v>
      </c>
      <c r="Y18">
        <f t="shared" si="12"/>
        <v>-4.6400024473219366E-5</v>
      </c>
    </row>
    <row r="19" spans="1:25" x14ac:dyDescent="0.25">
      <c r="A19" s="6">
        <v>45315.208333333336</v>
      </c>
      <c r="B19">
        <f>AAPL!D8</f>
        <v>194.5</v>
      </c>
      <c r="C19">
        <f>JNJ!D8</f>
        <v>158.96</v>
      </c>
      <c r="D19">
        <f>JPM!D8</f>
        <v>170.5</v>
      </c>
      <c r="E19">
        <f>XOM!D8</f>
        <v>99.6</v>
      </c>
      <c r="H19">
        <f t="shared" si="3"/>
        <v>-3.4900466548141206E-3</v>
      </c>
      <c r="I19">
        <f t="shared" si="4"/>
        <v>-5.3330113534559654E-3</v>
      </c>
      <c r="J19">
        <f t="shared" si="5"/>
        <v>8.8957551488392135E-3</v>
      </c>
      <c r="K19">
        <f t="shared" si="6"/>
        <v>1.7113475224572631E-2</v>
      </c>
      <c r="P19">
        <f t="shared" si="7"/>
        <v>1.7504758382084786E-5</v>
      </c>
      <c r="Q19">
        <f t="shared" si="8"/>
        <v>3.5390267666608006E-5</v>
      </c>
      <c r="R19">
        <f t="shared" si="9"/>
        <v>5.9084235878006213E-5</v>
      </c>
      <c r="S19">
        <f t="shared" si="10"/>
        <v>2.7357414587185925E-4</v>
      </c>
      <c r="X19">
        <f t="shared" si="11"/>
        <v>2.4889718451225611E-5</v>
      </c>
      <c r="Y19">
        <f t="shared" si="12"/>
        <v>-3.2159839446654639E-5</v>
      </c>
    </row>
    <row r="20" spans="1:25" x14ac:dyDescent="0.25">
      <c r="A20" s="6">
        <v>45316.208333333336</v>
      </c>
      <c r="B20">
        <f>AAPL!D9</f>
        <v>194.17</v>
      </c>
      <c r="C20">
        <f>JNJ!D9</f>
        <v>159.56</v>
      </c>
      <c r="D20">
        <f>JPM!D9</f>
        <v>172.94</v>
      </c>
      <c r="E20">
        <f>XOM!D9</f>
        <v>102.13</v>
      </c>
      <c r="H20">
        <f t="shared" si="3"/>
        <v>-1.6980990521387232E-3</v>
      </c>
      <c r="I20">
        <f t="shared" si="4"/>
        <v>3.7674287936445405E-3</v>
      </c>
      <c r="J20">
        <f t="shared" si="5"/>
        <v>1.4209416808712771E-2</v>
      </c>
      <c r="K20">
        <f t="shared" si="6"/>
        <v>2.5084346999454995E-2</v>
      </c>
      <c r="P20">
        <f t="shared" si="7"/>
        <v>5.7212871551186311E-6</v>
      </c>
      <c r="Q20">
        <f t="shared" si="8"/>
        <v>9.93175158293484E-6</v>
      </c>
      <c r="R20">
        <f t="shared" si="9"/>
        <v>1.6900750733871595E-4</v>
      </c>
      <c r="S20">
        <f t="shared" si="10"/>
        <v>6.0078660792720897E-4</v>
      </c>
      <c r="X20">
        <f t="shared" si="11"/>
        <v>-7.5380635948016673E-6</v>
      </c>
      <c r="Y20">
        <f t="shared" si="12"/>
        <v>-3.1095666592880964E-5</v>
      </c>
    </row>
    <row r="21" spans="1:25" x14ac:dyDescent="0.25">
      <c r="A21" s="6">
        <v>45317.208333333336</v>
      </c>
      <c r="B21">
        <f>AAPL!D10</f>
        <v>192.42</v>
      </c>
      <c r="C21">
        <f>JNJ!D10</f>
        <v>159.5</v>
      </c>
      <c r="D21">
        <f>JPM!D10</f>
        <v>172.28</v>
      </c>
      <c r="E21">
        <f>XOM!D10</f>
        <v>103</v>
      </c>
      <c r="H21">
        <f t="shared" si="3"/>
        <v>-9.0535810732438726E-3</v>
      </c>
      <c r="I21">
        <f t="shared" si="4"/>
        <v>-3.7610481230663996E-4</v>
      </c>
      <c r="J21">
        <f t="shared" si="5"/>
        <v>-3.8236533463743209E-3</v>
      </c>
      <c r="K21">
        <f t="shared" si="6"/>
        <v>8.4824766396283252E-3</v>
      </c>
      <c r="P21">
        <f t="shared" si="7"/>
        <v>9.5011870076873385E-5</v>
      </c>
      <c r="Q21">
        <f t="shared" si="8"/>
        <v>9.8419384293037351E-7</v>
      </c>
      <c r="R21">
        <f t="shared" si="9"/>
        <v>2.5328888766105493E-5</v>
      </c>
      <c r="S21">
        <f t="shared" si="10"/>
        <v>6.2553520756705968E-5</v>
      </c>
      <c r="X21">
        <f t="shared" si="11"/>
        <v>9.6700619199134077E-6</v>
      </c>
      <c r="Y21">
        <f t="shared" si="12"/>
        <v>4.9056549905560953E-5</v>
      </c>
    </row>
    <row r="22" spans="1:25" x14ac:dyDescent="0.25">
      <c r="A22" s="6">
        <v>45320.208333333336</v>
      </c>
      <c r="B22">
        <f>AAPL!D11</f>
        <v>191.73</v>
      </c>
      <c r="C22">
        <f>JNJ!D11</f>
        <v>159.36000000000001</v>
      </c>
      <c r="D22">
        <f>JPM!D11</f>
        <v>172.73</v>
      </c>
      <c r="E22">
        <f>XOM!D11</f>
        <v>103.13</v>
      </c>
      <c r="H22">
        <f t="shared" si="3"/>
        <v>-3.5923506028184725E-3</v>
      </c>
      <c r="I22">
        <f t="shared" si="4"/>
        <v>-8.7812838861108748E-4</v>
      </c>
      <c r="J22">
        <f t="shared" si="5"/>
        <v>2.608621519283275E-3</v>
      </c>
      <c r="K22">
        <f t="shared" si="6"/>
        <v>1.2613400983419159E-3</v>
      </c>
      <c r="P22">
        <f t="shared" si="7"/>
        <v>1.8371277078233242E-5</v>
      </c>
      <c r="Q22">
        <f t="shared" si="8"/>
        <v>2.2323019972079103E-6</v>
      </c>
      <c r="R22">
        <f t="shared" si="9"/>
        <v>1.9585819198416534E-6</v>
      </c>
      <c r="S22">
        <f t="shared" si="10"/>
        <v>4.7326396786169999E-7</v>
      </c>
      <c r="X22">
        <f t="shared" si="11"/>
        <v>6.4039236810724065E-6</v>
      </c>
      <c r="Y22">
        <f t="shared" si="12"/>
        <v>-5.9984707325975194E-6</v>
      </c>
    </row>
    <row r="23" spans="1:25" x14ac:dyDescent="0.25">
      <c r="A23" s="6">
        <v>45321.208333333336</v>
      </c>
      <c r="B23">
        <f>AAPL!D12</f>
        <v>188.04</v>
      </c>
      <c r="C23">
        <f>JNJ!D12</f>
        <v>158.77000000000001</v>
      </c>
      <c r="D23">
        <f>JPM!D12</f>
        <v>176.27</v>
      </c>
      <c r="E23">
        <f>XOM!D12</f>
        <v>104.85</v>
      </c>
      <c r="H23">
        <f t="shared" si="3"/>
        <v>-1.9433426174370286E-2</v>
      </c>
      <c r="I23">
        <f t="shared" si="4"/>
        <v>-3.7091797468679819E-3</v>
      </c>
      <c r="J23">
        <f t="shared" si="5"/>
        <v>2.0287228726669056E-2</v>
      </c>
      <c r="K23">
        <f t="shared" si="6"/>
        <v>1.6540429019951276E-2</v>
      </c>
      <c r="P23">
        <f t="shared" si="7"/>
        <v>4.0510612610277093E-4</v>
      </c>
      <c r="Q23">
        <f t="shared" si="8"/>
        <v>1.87068392844587E-5</v>
      </c>
      <c r="R23">
        <f t="shared" si="9"/>
        <v>3.6397392473763116E-4</v>
      </c>
      <c r="S23">
        <f t="shared" si="10"/>
        <v>2.5494607117133449E-4</v>
      </c>
      <c r="X23">
        <f t="shared" si="11"/>
        <v>8.7053174520830629E-5</v>
      </c>
      <c r="Y23">
        <f t="shared" si="12"/>
        <v>-3.839896699819974E-4</v>
      </c>
    </row>
    <row r="24" spans="1:25" x14ac:dyDescent="0.25">
      <c r="A24" s="6">
        <v>45322.208333333336</v>
      </c>
      <c r="B24">
        <f>AAPL!D13</f>
        <v>184.4</v>
      </c>
      <c r="C24">
        <f>JNJ!D13</f>
        <v>158.9</v>
      </c>
      <c r="D24">
        <f>JPM!D13</f>
        <v>174.36</v>
      </c>
      <c r="E24">
        <f>XOM!D13</f>
        <v>102.81</v>
      </c>
      <c r="H24">
        <f t="shared" si="3"/>
        <v>-1.9547395033436211E-2</v>
      </c>
      <c r="I24">
        <f t="shared" si="4"/>
        <v>8.1845945325010217E-4</v>
      </c>
      <c r="J24">
        <f t="shared" si="5"/>
        <v>-1.0894783061670256E-2</v>
      </c>
      <c r="K24">
        <f t="shared" si="6"/>
        <v>-1.9648132793301718E-2</v>
      </c>
      <c r="P24">
        <f t="shared" si="7"/>
        <v>4.0970687406455437E-4</v>
      </c>
      <c r="Q24">
        <f t="shared" si="8"/>
        <v>4.1005773190838409E-8</v>
      </c>
      <c r="R24">
        <f t="shared" si="9"/>
        <v>1.4650466463792303E-4</v>
      </c>
      <c r="S24">
        <f t="shared" si="10"/>
        <v>4.0891031828895537E-4</v>
      </c>
      <c r="X24">
        <f t="shared" si="11"/>
        <v>-4.0988226544482886E-6</v>
      </c>
      <c r="Y24">
        <f t="shared" si="12"/>
        <v>2.4499789424539816E-4</v>
      </c>
    </row>
    <row r="25" spans="1:25" x14ac:dyDescent="0.25">
      <c r="A25" s="6">
        <v>45323.208333333336</v>
      </c>
      <c r="B25">
        <f>AAPL!D14</f>
        <v>186.86</v>
      </c>
      <c r="C25">
        <f>JNJ!D14</f>
        <v>158.36000000000001</v>
      </c>
      <c r="D25">
        <f>JPM!D14</f>
        <v>173.73</v>
      </c>
      <c r="E25">
        <f>XOM!D14</f>
        <v>102.39</v>
      </c>
      <c r="H25">
        <f t="shared" si="3"/>
        <v>1.3252362242316237E-2</v>
      </c>
      <c r="I25">
        <f t="shared" si="4"/>
        <v>-3.4041513047403842E-3</v>
      </c>
      <c r="J25">
        <f t="shared" si="5"/>
        <v>-3.6197574643838564E-3</v>
      </c>
      <c r="K25">
        <f t="shared" si="6"/>
        <v>-4.0935729679018379E-3</v>
      </c>
      <c r="P25">
        <f t="shared" si="7"/>
        <v>1.5771692863140844E-4</v>
      </c>
      <c r="Q25">
        <f t="shared" si="8"/>
        <v>1.6161299972345378E-5</v>
      </c>
      <c r="R25">
        <f t="shared" si="9"/>
        <v>2.3318135486050035E-5</v>
      </c>
      <c r="S25">
        <f t="shared" si="10"/>
        <v>2.1780620476523092E-5</v>
      </c>
      <c r="X25">
        <f t="shared" si="11"/>
        <v>-5.0486736816011183E-5</v>
      </c>
      <c r="Y25">
        <f t="shared" si="12"/>
        <v>-6.0643752442200231E-5</v>
      </c>
    </row>
    <row r="26" spans="1:25" x14ac:dyDescent="0.25">
      <c r="A26" s="6">
        <v>45324.208333333336</v>
      </c>
      <c r="B26">
        <f>AAPL!D15</f>
        <v>185.85</v>
      </c>
      <c r="C26">
        <f>JNJ!D15</f>
        <v>156.61000000000001</v>
      </c>
      <c r="D26">
        <f>JPM!D15</f>
        <v>174.73</v>
      </c>
      <c r="E26">
        <f>XOM!D15</f>
        <v>101.97</v>
      </c>
      <c r="H26">
        <f t="shared" si="3"/>
        <v>-5.4197766215485846E-3</v>
      </c>
      <c r="I26">
        <f t="shared" si="4"/>
        <v>-1.111228375958734E-2</v>
      </c>
      <c r="J26">
        <f t="shared" si="5"/>
        <v>5.7395554451388298E-3</v>
      </c>
      <c r="K26">
        <f t="shared" si="6"/>
        <v>-4.1103992105910141E-3</v>
      </c>
      <c r="P26">
        <f t="shared" si="7"/>
        <v>3.7376090240768731E-5</v>
      </c>
      <c r="Q26">
        <f t="shared" si="8"/>
        <v>1.3755171647502479E-4</v>
      </c>
      <c r="R26">
        <f t="shared" si="9"/>
        <v>2.0524772218418274E-5</v>
      </c>
      <c r="S26">
        <f t="shared" si="10"/>
        <v>2.1937958780098528E-5</v>
      </c>
      <c r="X26">
        <f t="shared" si="11"/>
        <v>7.1701780785020686E-5</v>
      </c>
      <c r="Y26">
        <f t="shared" si="12"/>
        <v>-2.7697215358350096E-5</v>
      </c>
    </row>
    <row r="27" spans="1:25" x14ac:dyDescent="0.25">
      <c r="A27" s="6">
        <v>45327.208333333336</v>
      </c>
      <c r="B27">
        <f>AAPL!D16</f>
        <v>187.68</v>
      </c>
      <c r="C27">
        <f>JNJ!D16</f>
        <v>155.80000000000001</v>
      </c>
      <c r="D27">
        <f>JPM!D16</f>
        <v>174.5</v>
      </c>
      <c r="E27">
        <f>XOM!D16</f>
        <v>101.55</v>
      </c>
      <c r="H27">
        <f t="shared" si="3"/>
        <v>9.7984881619042011E-3</v>
      </c>
      <c r="I27">
        <f t="shared" si="4"/>
        <v>-5.1855050416945896E-3</v>
      </c>
      <c r="J27">
        <f t="shared" si="5"/>
        <v>-1.3171837084650724E-3</v>
      </c>
      <c r="K27">
        <f t="shared" si="6"/>
        <v>-4.1273643497407005E-3</v>
      </c>
      <c r="P27">
        <f t="shared" si="7"/>
        <v>8.2894942739630375E-5</v>
      </c>
      <c r="Q27">
        <f t="shared" si="8"/>
        <v>3.365700394634952E-5</v>
      </c>
      <c r="R27">
        <f t="shared" si="9"/>
        <v>6.3822511925254965E-6</v>
      </c>
      <c r="S27">
        <f t="shared" si="10"/>
        <v>2.2097169147845211E-5</v>
      </c>
      <c r="X27">
        <f t="shared" si="11"/>
        <v>-5.2820407182453234E-5</v>
      </c>
      <c r="Y27">
        <f t="shared" si="12"/>
        <v>-2.3001224905520547E-5</v>
      </c>
    </row>
    <row r="28" spans="1:25" x14ac:dyDescent="0.25">
      <c r="A28" s="6">
        <v>45328.208333333336</v>
      </c>
      <c r="B28">
        <f>AAPL!D17</f>
        <v>189.3</v>
      </c>
      <c r="C28">
        <f>JNJ!D17</f>
        <v>158.06</v>
      </c>
      <c r="D28">
        <f>JPM!D17</f>
        <v>175.1</v>
      </c>
      <c r="E28">
        <f>XOM!D17</f>
        <v>102.25</v>
      </c>
      <c r="H28">
        <f t="shared" si="3"/>
        <v>8.5946733101117737E-3</v>
      </c>
      <c r="I28">
        <f t="shared" si="4"/>
        <v>1.4401574340181238E-2</v>
      </c>
      <c r="J28">
        <f t="shared" si="5"/>
        <v>3.4324976493241735E-3</v>
      </c>
      <c r="K28">
        <f t="shared" si="6"/>
        <v>6.8695068965174003E-3</v>
      </c>
      <c r="P28">
        <f t="shared" si="7"/>
        <v>6.2423448664872394E-5</v>
      </c>
      <c r="Q28">
        <f t="shared" si="8"/>
        <v>1.9004314535089439E-4</v>
      </c>
      <c r="R28">
        <f t="shared" si="9"/>
        <v>4.9433722946125188E-6</v>
      </c>
      <c r="S28">
        <f t="shared" si="10"/>
        <v>3.9640983916340431E-5</v>
      </c>
      <c r="X28">
        <f t="shared" si="11"/>
        <v>1.0891808173082391E-4</v>
      </c>
      <c r="Y28">
        <f t="shared" si="12"/>
        <v>1.7566512080208096E-5</v>
      </c>
    </row>
    <row r="29" spans="1:25" x14ac:dyDescent="0.25">
      <c r="A29" s="6">
        <v>45329.208333333336</v>
      </c>
      <c r="B29">
        <f>AAPL!D18</f>
        <v>189.41</v>
      </c>
      <c r="C29">
        <f>JNJ!D18</f>
        <v>157.97999999999999</v>
      </c>
      <c r="D29">
        <f>JPM!D18</f>
        <v>175.43</v>
      </c>
      <c r="E29">
        <f>XOM!D18</f>
        <v>102.22</v>
      </c>
      <c r="H29">
        <f t="shared" si="3"/>
        <v>5.8091945337303437E-4</v>
      </c>
      <c r="I29">
        <f t="shared" si="4"/>
        <v>-5.062650405562696E-4</v>
      </c>
      <c r="J29">
        <f t="shared" si="5"/>
        <v>1.8828636492873503E-3</v>
      </c>
      <c r="K29">
        <f t="shared" si="6"/>
        <v>-2.9344158277764507E-4</v>
      </c>
      <c r="P29">
        <f t="shared" si="7"/>
        <v>1.2747024469674893E-8</v>
      </c>
      <c r="Q29">
        <f t="shared" si="8"/>
        <v>1.2593904569125779E-6</v>
      </c>
      <c r="R29">
        <f t="shared" si="9"/>
        <v>4.5391963332742151E-7</v>
      </c>
      <c r="S29">
        <f t="shared" si="10"/>
        <v>7.5141131942725591E-7</v>
      </c>
      <c r="X29">
        <f t="shared" si="11"/>
        <v>1.2670233214562262E-7</v>
      </c>
      <c r="Y29">
        <f t="shared" si="12"/>
        <v>-7.6066580528445592E-8</v>
      </c>
    </row>
    <row r="30" spans="1:25" x14ac:dyDescent="0.25">
      <c r="A30" s="6">
        <v>45330.208333333336</v>
      </c>
      <c r="B30">
        <f>AAPL!D19</f>
        <v>188.32</v>
      </c>
      <c r="C30">
        <f>JNJ!D19</f>
        <v>156.4</v>
      </c>
      <c r="D30">
        <f>JPM!D19</f>
        <v>174.8</v>
      </c>
      <c r="E30">
        <f>XOM!D19</f>
        <v>103.97</v>
      </c>
      <c r="H30">
        <f t="shared" si="3"/>
        <v>-5.7713341566836846E-3</v>
      </c>
      <c r="I30">
        <f t="shared" si="4"/>
        <v>-1.0051614625062247E-2</v>
      </c>
      <c r="J30">
        <f t="shared" si="5"/>
        <v>-3.5976397196582407E-3</v>
      </c>
      <c r="K30">
        <f t="shared" si="6"/>
        <v>1.6975042649745403E-2</v>
      </c>
      <c r="P30">
        <f t="shared" si="7"/>
        <v>4.1798246388465534E-5</v>
      </c>
      <c r="Q30">
        <f t="shared" si="8"/>
        <v>1.1379716183436609E-4</v>
      </c>
      <c r="R30">
        <f t="shared" si="9"/>
        <v>2.310501656564739E-5</v>
      </c>
      <c r="S30">
        <f t="shared" si="10"/>
        <v>2.6901393856656206E-4</v>
      </c>
      <c r="X30">
        <f t="shared" si="11"/>
        <v>6.8967541703767582E-5</v>
      </c>
      <c r="Y30">
        <f t="shared" si="12"/>
        <v>3.1076505196377975E-5</v>
      </c>
    </row>
    <row r="31" spans="1:25" x14ac:dyDescent="0.25">
      <c r="A31" s="6">
        <v>45331.208333333336</v>
      </c>
      <c r="B31">
        <f>AAPL!D20</f>
        <v>188.85</v>
      </c>
      <c r="C31">
        <f>JNJ!D20</f>
        <v>156.76</v>
      </c>
      <c r="D31">
        <f>JPM!D20</f>
        <v>175.01</v>
      </c>
      <c r="E31">
        <f>XOM!D20</f>
        <v>101.77</v>
      </c>
      <c r="H31">
        <f t="shared" si="3"/>
        <v>2.8104056464991977E-3</v>
      </c>
      <c r="I31">
        <f t="shared" si="4"/>
        <v>2.2991452202199003E-3</v>
      </c>
      <c r="J31">
        <f t="shared" si="5"/>
        <v>1.2006519266309016E-3</v>
      </c>
      <c r="K31">
        <f t="shared" si="6"/>
        <v>-2.1387030786038697E-2</v>
      </c>
      <c r="P31">
        <f t="shared" si="7"/>
        <v>4.4799255933439971E-6</v>
      </c>
      <c r="Q31">
        <f t="shared" si="8"/>
        <v>2.8331103628682428E-6</v>
      </c>
      <c r="R31">
        <f t="shared" si="9"/>
        <v>7.1844974587067771E-11</v>
      </c>
      <c r="S31">
        <f t="shared" si="10"/>
        <v>4.8226044404824927E-4</v>
      </c>
      <c r="X31">
        <f t="shared" si="11"/>
        <v>3.5626006825606398E-6</v>
      </c>
      <c r="Y31">
        <f t="shared" si="12"/>
        <v>-1.794046098643382E-8</v>
      </c>
    </row>
    <row r="32" spans="1:25" x14ac:dyDescent="0.25">
      <c r="A32" s="6">
        <v>45334.208333333336</v>
      </c>
      <c r="B32">
        <f>AAPL!D21</f>
        <v>187.15</v>
      </c>
      <c r="C32">
        <f>JNJ!D21</f>
        <v>157.85</v>
      </c>
      <c r="D32">
        <f>JPM!D21</f>
        <v>175.79</v>
      </c>
      <c r="E32">
        <f>XOM!D21</f>
        <v>103.17</v>
      </c>
      <c r="H32">
        <f t="shared" si="3"/>
        <v>-9.0426148080278088E-3</v>
      </c>
      <c r="I32">
        <f t="shared" si="4"/>
        <v>6.9292416725699815E-3</v>
      </c>
      <c r="J32">
        <f t="shared" si="5"/>
        <v>4.4469856637336085E-3</v>
      </c>
      <c r="K32">
        <f t="shared" si="6"/>
        <v>1.3662747908444415E-2</v>
      </c>
      <c r="P32">
        <f t="shared" si="7"/>
        <v>9.4798205117477714E-5</v>
      </c>
      <c r="Q32">
        <f t="shared" si="8"/>
        <v>3.9857517515401424E-5</v>
      </c>
      <c r="R32">
        <f t="shared" si="9"/>
        <v>1.0483721809455986E-5</v>
      </c>
      <c r="S32">
        <f t="shared" si="10"/>
        <v>1.7133107412258412E-4</v>
      </c>
      <c r="X32">
        <f t="shared" si="11"/>
        <v>-6.1468863019405886E-5</v>
      </c>
      <c r="Y32">
        <f t="shared" si="12"/>
        <v>-3.1525196438521733E-5</v>
      </c>
    </row>
    <row r="33" spans="1:25" x14ac:dyDescent="0.25">
      <c r="A33" s="6">
        <v>45335.208333333336</v>
      </c>
      <c r="B33">
        <f>AAPL!D22</f>
        <v>185.04</v>
      </c>
      <c r="C33">
        <f>JNJ!D22</f>
        <v>156.47</v>
      </c>
      <c r="D33">
        <f>JPM!D22</f>
        <v>174.26</v>
      </c>
      <c r="E33">
        <f>XOM!D22</f>
        <v>101.34</v>
      </c>
      <c r="H33">
        <f t="shared" si="3"/>
        <v>-1.1338416427254269E-2</v>
      </c>
      <c r="I33">
        <f t="shared" si="4"/>
        <v>-8.7809166900347721E-3</v>
      </c>
      <c r="J33">
        <f t="shared" si="5"/>
        <v>-8.7416640086589274E-3</v>
      </c>
      <c r="K33">
        <f t="shared" si="6"/>
        <v>-1.789691306452083E-2</v>
      </c>
      <c r="P33">
        <f t="shared" si="7"/>
        <v>1.4477476577293469E-4</v>
      </c>
      <c r="Q33">
        <f t="shared" si="8"/>
        <v>8.8301303378310192E-5</v>
      </c>
      <c r="R33">
        <f t="shared" si="9"/>
        <v>9.9018262955337781E-5</v>
      </c>
      <c r="S33">
        <f t="shared" si="10"/>
        <v>3.411524005611016E-4</v>
      </c>
      <c r="X33">
        <f t="shared" si="11"/>
        <v>1.1306547003413422E-4</v>
      </c>
      <c r="Y33">
        <f t="shared" si="12"/>
        <v>1.1973030454568252E-4</v>
      </c>
    </row>
    <row r="34" spans="1:25" x14ac:dyDescent="0.25">
      <c r="A34" s="6">
        <v>45336.208333333336</v>
      </c>
      <c r="B34">
        <f>AAPL!D23</f>
        <v>184.15</v>
      </c>
      <c r="C34">
        <f>JNJ!D23</f>
        <v>155.74</v>
      </c>
      <c r="D34">
        <f>JPM!D23</f>
        <v>176.03</v>
      </c>
      <c r="E34">
        <f>XOM!D23</f>
        <v>100.84</v>
      </c>
      <c r="H34">
        <f t="shared" si="3"/>
        <v>-4.8213750321093058E-3</v>
      </c>
      <c r="I34">
        <f t="shared" si="4"/>
        <v>-4.6763481651257727E-3</v>
      </c>
      <c r="J34">
        <f t="shared" si="5"/>
        <v>1.0105998254740171E-2</v>
      </c>
      <c r="K34">
        <f t="shared" si="6"/>
        <v>-4.9460977280446679E-3</v>
      </c>
      <c r="P34">
        <f t="shared" si="7"/>
        <v>3.0417400229344563E-5</v>
      </c>
      <c r="Q34">
        <f t="shared" si="8"/>
        <v>2.8008532388894011E-5</v>
      </c>
      <c r="R34">
        <f t="shared" si="9"/>
        <v>7.9154299117524798E-5</v>
      </c>
      <c r="S34">
        <f t="shared" si="10"/>
        <v>3.0464836002795475E-5</v>
      </c>
      <c r="X34">
        <f t="shared" si="11"/>
        <v>2.9188126687225908E-5</v>
      </c>
      <c r="Y34">
        <f t="shared" si="12"/>
        <v>-4.9067993602051909E-5</v>
      </c>
    </row>
    <row r="35" spans="1:25" x14ac:dyDescent="0.25">
      <c r="A35" s="6">
        <v>45337.208333333336</v>
      </c>
      <c r="B35">
        <f>AAPL!D24</f>
        <v>183.86</v>
      </c>
      <c r="C35">
        <f>JNJ!D24</f>
        <v>157.91999999999999</v>
      </c>
      <c r="D35">
        <f>JPM!D24</f>
        <v>179.87</v>
      </c>
      <c r="E35">
        <f>XOM!D24</f>
        <v>103.73</v>
      </c>
      <c r="H35">
        <f t="shared" si="3"/>
        <v>-1.5760444554656545E-3</v>
      </c>
      <c r="I35">
        <f t="shared" si="4"/>
        <v>1.3900625536331321E-2</v>
      </c>
      <c r="J35">
        <f t="shared" si="5"/>
        <v>2.1579932681998468E-2</v>
      </c>
      <c r="K35">
        <f t="shared" si="6"/>
        <v>2.8256267124017496E-2</v>
      </c>
      <c r="P35">
        <f t="shared" si="7"/>
        <v>5.1522945184709956E-6</v>
      </c>
      <c r="Q35">
        <f t="shared" si="8"/>
        <v>1.764823216586296E-4</v>
      </c>
      <c r="R35">
        <f t="shared" si="9"/>
        <v>4.1496968061670682E-4</v>
      </c>
      <c r="S35">
        <f t="shared" si="10"/>
        <v>7.6634122833798743E-4</v>
      </c>
      <c r="X35">
        <f t="shared" si="11"/>
        <v>-3.0154417561756889E-5</v>
      </c>
      <c r="Y35">
        <f t="shared" si="12"/>
        <v>-4.6239009621456195E-5</v>
      </c>
    </row>
    <row r="36" spans="1:25" x14ac:dyDescent="0.25">
      <c r="A36" s="6">
        <v>45338.208333333336</v>
      </c>
      <c r="B36">
        <f>AAPL!D25</f>
        <v>182.31</v>
      </c>
      <c r="C36">
        <f>JNJ!D25</f>
        <v>156.55000000000001</v>
      </c>
      <c r="D36">
        <f>JPM!D25</f>
        <v>179.03</v>
      </c>
      <c r="E36">
        <f>XOM!D25</f>
        <v>103.73</v>
      </c>
      <c r="H36">
        <f t="shared" si="3"/>
        <v>-8.4660636202350554E-3</v>
      </c>
      <c r="I36">
        <f t="shared" si="4"/>
        <v>-8.7131279127565606E-3</v>
      </c>
      <c r="J36">
        <f t="shared" si="5"/>
        <v>-4.6809781766977924E-3</v>
      </c>
      <c r="K36">
        <f t="shared" si="6"/>
        <v>0</v>
      </c>
      <c r="P36">
        <f t="shared" si="7"/>
        <v>8.3903507775169147E-5</v>
      </c>
      <c r="Q36">
        <f t="shared" si="8"/>
        <v>8.7031893049042093E-5</v>
      </c>
      <c r="R36">
        <f t="shared" si="9"/>
        <v>3.469335157527203E-5</v>
      </c>
      <c r="S36">
        <f t="shared" si="10"/>
        <v>3.2878556880482719E-7</v>
      </c>
      <c r="X36">
        <f t="shared" si="11"/>
        <v>8.5453385627065677E-5</v>
      </c>
      <c r="Y36">
        <f t="shared" si="12"/>
        <v>5.3952700522239976E-5</v>
      </c>
    </row>
    <row r="37" spans="1:25" x14ac:dyDescent="0.25">
      <c r="A37" s="6">
        <v>45342.208333333336</v>
      </c>
      <c r="B37">
        <f>AAPL!D26</f>
        <v>181.56</v>
      </c>
      <c r="C37">
        <f>JNJ!D26</f>
        <v>157.86000000000001</v>
      </c>
      <c r="D37">
        <f>JPM!D26</f>
        <v>179.73</v>
      </c>
      <c r="E37">
        <f>XOM!D26</f>
        <v>102.75</v>
      </c>
      <c r="H37">
        <f t="shared" si="3"/>
        <v>-4.1223572271086705E-3</v>
      </c>
      <c r="I37">
        <f t="shared" si="4"/>
        <v>8.3331165078417459E-3</v>
      </c>
      <c r="J37">
        <f t="shared" si="5"/>
        <v>3.9023352007615548E-3</v>
      </c>
      <c r="K37">
        <f t="shared" si="6"/>
        <v>-9.4925160673926829E-3</v>
      </c>
      <c r="P37">
        <f t="shared" si="7"/>
        <v>2.3195584029836232E-5</v>
      </c>
      <c r="Q37">
        <f t="shared" si="8"/>
        <v>5.955449483426271E-5</v>
      </c>
      <c r="R37">
        <f t="shared" si="9"/>
        <v>7.2533646592974116E-6</v>
      </c>
      <c r="S37">
        <f t="shared" si="10"/>
        <v>1.0132263132073296E-4</v>
      </c>
      <c r="X37">
        <f t="shared" si="11"/>
        <v>-3.7167207176254022E-5</v>
      </c>
      <c r="Y37">
        <f t="shared" si="12"/>
        <v>-1.2970968716860649E-5</v>
      </c>
    </row>
    <row r="38" spans="1:25" x14ac:dyDescent="0.25">
      <c r="A38" s="6">
        <v>45343.208333333336</v>
      </c>
      <c r="B38">
        <f>AAPL!D27</f>
        <v>182.32</v>
      </c>
      <c r="C38">
        <f>JNJ!D27</f>
        <v>158.68</v>
      </c>
      <c r="D38">
        <f>JPM!D27</f>
        <v>180.9</v>
      </c>
      <c r="E38">
        <f>XOM!D27</f>
        <v>104.85</v>
      </c>
      <c r="H38">
        <f t="shared" si="3"/>
        <v>4.1772073491637982E-3</v>
      </c>
      <c r="I38">
        <f t="shared" si="4"/>
        <v>5.1810313658730419E-3</v>
      </c>
      <c r="J38">
        <f t="shared" si="5"/>
        <v>6.4886676373062694E-3</v>
      </c>
      <c r="K38">
        <f t="shared" si="6"/>
        <v>2.0231903971584898E-2</v>
      </c>
      <c r="P38">
        <f t="shared" si="7"/>
        <v>1.213397227408637E-5</v>
      </c>
      <c r="Q38">
        <f t="shared" si="8"/>
        <v>2.0839870818410672E-5</v>
      </c>
      <c r="R38">
        <f t="shared" si="9"/>
        <v>2.7873538062576223E-5</v>
      </c>
      <c r="S38">
        <f t="shared" si="10"/>
        <v>3.8645684666726362E-4</v>
      </c>
      <c r="X38">
        <f t="shared" si="11"/>
        <v>1.5901899720037753E-5</v>
      </c>
      <c r="Y38">
        <f t="shared" si="12"/>
        <v>1.8390669863601788E-5</v>
      </c>
    </row>
    <row r="39" spans="1:25" x14ac:dyDescent="0.25">
      <c r="A39" s="6">
        <v>45344.208333333336</v>
      </c>
      <c r="B39">
        <f>AAPL!D28</f>
        <v>184.37</v>
      </c>
      <c r="C39">
        <f>JNJ!D28</f>
        <v>160.44999999999999</v>
      </c>
      <c r="D39">
        <f>JPM!D28</f>
        <v>183.07</v>
      </c>
      <c r="E39">
        <f>XOM!D28</f>
        <v>104.76</v>
      </c>
      <c r="H39">
        <f t="shared" si="3"/>
        <v>1.1181223144870737E-2</v>
      </c>
      <c r="I39">
        <f t="shared" si="4"/>
        <v>1.1092771909736392E-2</v>
      </c>
      <c r="J39">
        <f t="shared" si="5"/>
        <v>1.1924200961673782E-2</v>
      </c>
      <c r="K39">
        <f t="shared" si="6"/>
        <v>-8.587377084177582E-4</v>
      </c>
      <c r="P39">
        <f t="shared" si="7"/>
        <v>1.0998557911037906E-4</v>
      </c>
      <c r="Q39">
        <f t="shared" si="8"/>
        <v>1.0976357457947565E-4</v>
      </c>
      <c r="R39">
        <f t="shared" si="9"/>
        <v>1.1481278711411556E-4</v>
      </c>
      <c r="S39">
        <f t="shared" si="10"/>
        <v>2.0510134426103294E-6</v>
      </c>
      <c r="X39">
        <f t="shared" si="11"/>
        <v>1.0987452077414905E-4</v>
      </c>
      <c r="Y39">
        <f t="shared" si="12"/>
        <v>1.123732658599129E-4</v>
      </c>
    </row>
    <row r="40" spans="1:25" x14ac:dyDescent="0.25">
      <c r="A40" s="6">
        <v>45345.208333333336</v>
      </c>
      <c r="B40">
        <f>AAPL!D29</f>
        <v>182.52</v>
      </c>
      <c r="C40">
        <f>JNJ!D29</f>
        <v>161.84</v>
      </c>
      <c r="D40">
        <f>JPM!D29</f>
        <v>183.99</v>
      </c>
      <c r="E40">
        <f>XOM!D29</f>
        <v>103.84</v>
      </c>
      <c r="H40">
        <f t="shared" si="3"/>
        <v>-1.0084852023097546E-2</v>
      </c>
      <c r="I40">
        <f t="shared" si="4"/>
        <v>8.6258253036242943E-3</v>
      </c>
      <c r="J40">
        <f t="shared" si="5"/>
        <v>5.0128149430787288E-3</v>
      </c>
      <c r="K40">
        <f t="shared" si="6"/>
        <v>-8.8207666837312893E-3</v>
      </c>
      <c r="P40">
        <f t="shared" si="7"/>
        <v>1.1617981746099118E-4</v>
      </c>
      <c r="Q40">
        <f t="shared" si="8"/>
        <v>6.4157932080801839E-5</v>
      </c>
      <c r="R40">
        <f t="shared" si="9"/>
        <v>1.4468033842713621E-5</v>
      </c>
      <c r="S40">
        <f t="shared" si="10"/>
        <v>8.8250335059393578E-5</v>
      </c>
      <c r="X40">
        <f t="shared" si="11"/>
        <v>-8.6335721678933267E-5</v>
      </c>
      <c r="Y40">
        <f t="shared" si="12"/>
        <v>-4.0998701575365914E-5</v>
      </c>
    </row>
    <row r="41" spans="1:25" x14ac:dyDescent="0.25">
      <c r="A41" s="6">
        <v>45348.208333333336</v>
      </c>
      <c r="B41">
        <f>AAPL!D30</f>
        <v>181.16</v>
      </c>
      <c r="C41">
        <f>JNJ!D30</f>
        <v>160.79</v>
      </c>
      <c r="D41">
        <f>JPM!D30</f>
        <v>183.36</v>
      </c>
      <c r="E41">
        <f>XOM!D30</f>
        <v>104.25</v>
      </c>
      <c r="H41">
        <f t="shared" si="3"/>
        <v>-7.4791373711888022E-3</v>
      </c>
      <c r="I41">
        <f t="shared" si="4"/>
        <v>-6.5090271031698543E-3</v>
      </c>
      <c r="J41">
        <f t="shared" si="5"/>
        <v>-3.4299747796272427E-3</v>
      </c>
      <c r="K41">
        <f t="shared" si="6"/>
        <v>3.9406077231309193E-3</v>
      </c>
      <c r="P41">
        <f t="shared" si="7"/>
        <v>6.6797267737767819E-5</v>
      </c>
      <c r="Q41">
        <f t="shared" si="8"/>
        <v>5.0765450205802264E-5</v>
      </c>
      <c r="R41">
        <f t="shared" si="9"/>
        <v>2.1521275232000578E-5</v>
      </c>
      <c r="S41">
        <f t="shared" si="10"/>
        <v>1.1338099543735958E-5</v>
      </c>
      <c r="X41">
        <f t="shared" si="11"/>
        <v>5.8232236512307292E-5</v>
      </c>
      <c r="Y41">
        <f t="shared" si="12"/>
        <v>3.7915199903602432E-5</v>
      </c>
    </row>
    <row r="42" spans="1:25" x14ac:dyDescent="0.25">
      <c r="A42" s="6">
        <v>45349.208333333336</v>
      </c>
      <c r="B42">
        <f>AAPL!D31</f>
        <v>182.63</v>
      </c>
      <c r="C42">
        <f>JNJ!D31</f>
        <v>160.97999999999999</v>
      </c>
      <c r="D42">
        <f>JPM!D31</f>
        <v>183.45</v>
      </c>
      <c r="E42">
        <f>XOM!D31</f>
        <v>104.03</v>
      </c>
      <c r="H42">
        <f t="shared" si="3"/>
        <v>8.0816295159372147E-3</v>
      </c>
      <c r="I42">
        <f t="shared" si="4"/>
        <v>1.1809679092676442E-3</v>
      </c>
      <c r="J42">
        <f t="shared" si="5"/>
        <v>4.9071727491607634E-4</v>
      </c>
      <c r="K42">
        <f t="shared" si="6"/>
        <v>-2.1125415961069584E-3</v>
      </c>
      <c r="P42">
        <f t="shared" si="7"/>
        <v>5.4579697312112668E-5</v>
      </c>
      <c r="Q42">
        <f t="shared" si="8"/>
        <v>3.1923322499250871E-7</v>
      </c>
      <c r="R42">
        <f t="shared" si="9"/>
        <v>5.1611406779560758E-7</v>
      </c>
      <c r="S42">
        <f t="shared" si="10"/>
        <v>7.2142729304560361E-6</v>
      </c>
      <c r="X42">
        <f t="shared" si="11"/>
        <v>4.1741649215215113E-6</v>
      </c>
      <c r="Y42">
        <f t="shared" si="12"/>
        <v>-5.3074805321176128E-6</v>
      </c>
    </row>
    <row r="43" spans="1:25" x14ac:dyDescent="0.25">
      <c r="A43" s="6">
        <v>45350.208333333336</v>
      </c>
      <c r="B43">
        <f>AAPL!D32</f>
        <v>181.42</v>
      </c>
      <c r="C43">
        <f>JNJ!D32</f>
        <v>161.55000000000001</v>
      </c>
      <c r="D43">
        <f>JPM!D32</f>
        <v>184.38</v>
      </c>
      <c r="E43">
        <f>XOM!D32</f>
        <v>104.32</v>
      </c>
      <c r="H43">
        <f t="shared" si="3"/>
        <v>-6.6474630171523214E-3</v>
      </c>
      <c r="I43">
        <f t="shared" si="4"/>
        <v>3.5345586049196384E-3</v>
      </c>
      <c r="J43">
        <f t="shared" si="5"/>
        <v>5.0566945691573034E-3</v>
      </c>
      <c r="K43">
        <f t="shared" si="6"/>
        <v>2.7837790955389371E-3</v>
      </c>
      <c r="P43">
        <f t="shared" si="7"/>
        <v>5.3894468267241493E-5</v>
      </c>
      <c r="Q43">
        <f t="shared" si="8"/>
        <v>8.5182141359356226E-6</v>
      </c>
      <c r="R43">
        <f t="shared" si="9"/>
        <v>1.4803767979884531E-5</v>
      </c>
      <c r="S43">
        <f t="shared" si="10"/>
        <v>4.8857834217970256E-6</v>
      </c>
      <c r="X43">
        <f t="shared" si="11"/>
        <v>-2.1426260089963209E-5</v>
      </c>
      <c r="Y43">
        <f t="shared" si="12"/>
        <v>-2.8246082978485577E-5</v>
      </c>
    </row>
    <row r="44" spans="1:25" x14ac:dyDescent="0.25">
      <c r="A44" s="6">
        <v>45351.208333333336</v>
      </c>
      <c r="B44">
        <f>AAPL!D33</f>
        <v>180.75</v>
      </c>
      <c r="C44">
        <f>JNJ!D33</f>
        <v>161.38</v>
      </c>
      <c r="D44">
        <f>JPM!D33</f>
        <v>186.06</v>
      </c>
      <c r="E44">
        <f>XOM!D33</f>
        <v>104.52</v>
      </c>
      <c r="H44">
        <f t="shared" si="3"/>
        <v>-3.6999241479239351E-3</v>
      </c>
      <c r="I44">
        <f t="shared" si="4"/>
        <v>-1.0528598501468201E-3</v>
      </c>
      <c r="J44">
        <f t="shared" si="5"/>
        <v>9.0703569699642789E-3</v>
      </c>
      <c r="K44">
        <f t="shared" si="6"/>
        <v>1.9153424740689874E-3</v>
      </c>
      <c r="P44">
        <f t="shared" si="7"/>
        <v>1.930500674705145E-5</v>
      </c>
      <c r="Q44">
        <f t="shared" si="8"/>
        <v>2.7849617968268637E-6</v>
      </c>
      <c r="R44">
        <f t="shared" si="9"/>
        <v>6.1798919847151146E-5</v>
      </c>
      <c r="S44">
        <f t="shared" si="10"/>
        <v>1.8008142637647212E-6</v>
      </c>
      <c r="X44">
        <f t="shared" si="11"/>
        <v>7.3323738501267882E-6</v>
      </c>
      <c r="Y44">
        <f t="shared" si="12"/>
        <v>-3.4540245578306833E-5</v>
      </c>
    </row>
    <row r="45" spans="1:25" x14ac:dyDescent="0.25">
      <c r="A45" s="6">
        <v>45352.208333333336</v>
      </c>
      <c r="B45">
        <f>AAPL!D34</f>
        <v>179.66</v>
      </c>
      <c r="C45">
        <f>JNJ!D34</f>
        <v>162.12</v>
      </c>
      <c r="D45">
        <f>JPM!D34</f>
        <v>185.29</v>
      </c>
      <c r="E45">
        <f>XOM!D34</f>
        <v>105.84</v>
      </c>
      <c r="H45">
        <f t="shared" si="3"/>
        <v>-6.0486852378135621E-3</v>
      </c>
      <c r="I45">
        <f t="shared" si="4"/>
        <v>4.574969339747435E-3</v>
      </c>
      <c r="J45">
        <f t="shared" si="5"/>
        <v>-4.1470370460894197E-3</v>
      </c>
      <c r="K45">
        <f t="shared" si="6"/>
        <v>1.2550079154288593E-2</v>
      </c>
      <c r="P45">
        <f t="shared" si="7"/>
        <v>4.54614062070025E-5</v>
      </c>
      <c r="Q45">
        <f t="shared" si="8"/>
        <v>1.5673749959421202E-5</v>
      </c>
      <c r="R45">
        <f t="shared" si="9"/>
        <v>2.8688504730701716E-5</v>
      </c>
      <c r="S45">
        <f t="shared" si="10"/>
        <v>1.434408851551852E-4</v>
      </c>
      <c r="X45">
        <f t="shared" si="11"/>
        <v>-2.6693645567667151E-5</v>
      </c>
      <c r="Y45">
        <f t="shared" si="12"/>
        <v>3.6113982984904111E-5</v>
      </c>
    </row>
    <row r="46" spans="1:25" x14ac:dyDescent="0.25">
      <c r="A46" s="6">
        <v>45355.208333333336</v>
      </c>
      <c r="B46">
        <f>AAPL!D35</f>
        <v>175.1</v>
      </c>
      <c r="C46">
        <f>JNJ!D35</f>
        <v>159.84</v>
      </c>
      <c r="D46">
        <f>JPM!D35</f>
        <v>186.68</v>
      </c>
      <c r="E46">
        <f>XOM!D35</f>
        <v>104.36</v>
      </c>
      <c r="H46">
        <f t="shared" si="3"/>
        <v>-2.5708936509254418E-2</v>
      </c>
      <c r="I46">
        <f t="shared" si="4"/>
        <v>-1.4163486859864413E-2</v>
      </c>
      <c r="J46">
        <f t="shared" si="5"/>
        <v>7.4737557872917113E-3</v>
      </c>
      <c r="K46">
        <f t="shared" si="6"/>
        <v>-1.4082059538172565E-2</v>
      </c>
      <c r="P46">
        <f t="shared" si="7"/>
        <v>6.9710566612000632E-4</v>
      </c>
      <c r="Q46">
        <f t="shared" si="8"/>
        <v>2.1843206812221532E-4</v>
      </c>
      <c r="R46">
        <f t="shared" si="9"/>
        <v>3.9245560459782148E-5</v>
      </c>
      <c r="S46">
        <f t="shared" si="10"/>
        <v>2.1478244338222851E-4</v>
      </c>
      <c r="X46">
        <f t="shared" si="11"/>
        <v>3.9021818557097965E-4</v>
      </c>
      <c r="Y46">
        <f t="shared" si="12"/>
        <v>-1.6540345391366352E-4</v>
      </c>
    </row>
    <row r="47" spans="1:25" x14ac:dyDescent="0.25">
      <c r="A47" s="6">
        <v>45356.208333333336</v>
      </c>
      <c r="B47">
        <f>AAPL!D36</f>
        <v>170.12</v>
      </c>
      <c r="C47">
        <f>JNJ!D36</f>
        <v>159.97</v>
      </c>
      <c r="D47">
        <f>JPM!D36</f>
        <v>188.55</v>
      </c>
      <c r="E47">
        <f>XOM!D36</f>
        <v>105.64</v>
      </c>
      <c r="H47">
        <f t="shared" si="3"/>
        <v>-2.8853168906373343E-2</v>
      </c>
      <c r="I47">
        <f t="shared" si="4"/>
        <v>8.1298275326089199E-4</v>
      </c>
      <c r="J47">
        <f t="shared" si="5"/>
        <v>9.9673026227513305E-3</v>
      </c>
      <c r="K47">
        <f t="shared" si="6"/>
        <v>1.219062716040379E-2</v>
      </c>
      <c r="P47">
        <f t="shared" si="7"/>
        <v>8.7302468194153148E-4</v>
      </c>
      <c r="Q47">
        <f t="shared" si="8"/>
        <v>3.881771683352737E-8</v>
      </c>
      <c r="R47">
        <f t="shared" si="9"/>
        <v>7.6705621529346373E-5</v>
      </c>
      <c r="S47">
        <f t="shared" si="10"/>
        <v>1.3496000723859896E-4</v>
      </c>
      <c r="X47">
        <f t="shared" si="11"/>
        <v>-5.8214109022028896E-6</v>
      </c>
      <c r="Y47">
        <f t="shared" si="12"/>
        <v>-2.587777054515808E-4</v>
      </c>
    </row>
    <row r="48" spans="1:25" x14ac:dyDescent="0.25">
      <c r="A48" s="6">
        <v>45357.208333333336</v>
      </c>
      <c r="B48">
        <f>AAPL!D37</f>
        <v>169.12</v>
      </c>
      <c r="C48">
        <f>JNJ!D37</f>
        <v>159.34</v>
      </c>
      <c r="D48">
        <f>JPM!D37</f>
        <v>189.53</v>
      </c>
      <c r="E48">
        <f>XOM!D37</f>
        <v>106.77</v>
      </c>
      <c r="H48">
        <f t="shared" si="3"/>
        <v>-5.8955482635053178E-3</v>
      </c>
      <c r="I48">
        <f t="shared" si="4"/>
        <v>-3.9460137012843101E-3</v>
      </c>
      <c r="J48">
        <f t="shared" si="5"/>
        <v>5.1840996338426669E-3</v>
      </c>
      <c r="K48">
        <f t="shared" si="6"/>
        <v>1.06399007612795E-2</v>
      </c>
      <c r="P48">
        <f t="shared" si="7"/>
        <v>4.3419802771114434E-5</v>
      </c>
      <c r="Q48">
        <f t="shared" si="8"/>
        <v>2.0811609804407214E-5</v>
      </c>
      <c r="R48">
        <f t="shared" si="9"/>
        <v>1.5800398948283146E-5</v>
      </c>
      <c r="S48">
        <f t="shared" si="10"/>
        <v>1.0133447253393843E-4</v>
      </c>
      <c r="X48">
        <f t="shared" si="11"/>
        <v>3.006053880183708E-5</v>
      </c>
      <c r="Y48">
        <f t="shared" si="12"/>
        <v>-2.6192560127627426E-5</v>
      </c>
    </row>
    <row r="49" spans="1:25" x14ac:dyDescent="0.25">
      <c r="A49" s="6">
        <v>45358.208333333336</v>
      </c>
      <c r="B49">
        <f>AAPL!D38</f>
        <v>169</v>
      </c>
      <c r="C49">
        <f>JNJ!D38</f>
        <v>158.87</v>
      </c>
      <c r="D49">
        <f>JPM!D38</f>
        <v>187.87</v>
      </c>
      <c r="E49">
        <f>XOM!D38</f>
        <v>107.37</v>
      </c>
      <c r="H49">
        <f t="shared" si="3"/>
        <v>-7.0980719885401129E-4</v>
      </c>
      <c r="I49">
        <f t="shared" si="4"/>
        <v>-2.9540262202878533E-3</v>
      </c>
      <c r="J49">
        <f t="shared" si="5"/>
        <v>-8.7970890590012008E-3</v>
      </c>
      <c r="K49">
        <f t="shared" si="6"/>
        <v>5.6038252558332849E-3</v>
      </c>
      <c r="P49">
        <f t="shared" si="7"/>
        <v>1.9701754181375372E-6</v>
      </c>
      <c r="Q49">
        <f t="shared" si="8"/>
        <v>1.274480611522726E-5</v>
      </c>
      <c r="R49">
        <f t="shared" si="9"/>
        <v>1.0012438119514544E-4</v>
      </c>
      <c r="S49">
        <f t="shared" si="10"/>
        <v>2.5305195723265136E-5</v>
      </c>
      <c r="X49">
        <f t="shared" si="11"/>
        <v>5.0109384068405501E-6</v>
      </c>
      <c r="Y49">
        <f t="shared" si="12"/>
        <v>1.4045020277198173E-5</v>
      </c>
    </row>
    <row r="50" spans="1:25" x14ac:dyDescent="0.25">
      <c r="A50" s="6">
        <v>45359.208333333336</v>
      </c>
      <c r="B50">
        <f>AAPL!D39</f>
        <v>170.73</v>
      </c>
      <c r="C50">
        <f>JNJ!D39</f>
        <v>159.52000000000001</v>
      </c>
      <c r="D50">
        <f>JPM!D39</f>
        <v>188.22</v>
      </c>
      <c r="E50">
        <f>XOM!D39</f>
        <v>108.38</v>
      </c>
      <c r="H50">
        <f t="shared" si="3"/>
        <v>1.0184646360068749E-2</v>
      </c>
      <c r="I50">
        <f t="shared" si="4"/>
        <v>4.0830484815961134E-3</v>
      </c>
      <c r="J50">
        <f t="shared" si="5"/>
        <v>1.8612571514341749E-3</v>
      </c>
      <c r="K50">
        <f t="shared" si="6"/>
        <v>9.3627566919239971E-3</v>
      </c>
      <c r="P50">
        <f t="shared" si="7"/>
        <v>9.007574371870341E-5</v>
      </c>
      <c r="Q50">
        <f t="shared" si="8"/>
        <v>1.2020698166801546E-5</v>
      </c>
      <c r="R50">
        <f t="shared" si="9"/>
        <v>4.2527234130081217E-7</v>
      </c>
      <c r="S50">
        <f t="shared" si="10"/>
        <v>7.7252821579935498E-5</v>
      </c>
      <c r="X50">
        <f t="shared" si="11"/>
        <v>3.2905521229615917E-5</v>
      </c>
      <c r="Y50">
        <f t="shared" si="12"/>
        <v>6.1892424759145542E-6</v>
      </c>
    </row>
    <row r="51" spans="1:25" x14ac:dyDescent="0.25">
      <c r="A51" s="6">
        <v>45362.166666666664</v>
      </c>
      <c r="B51">
        <f>AAPL!D40</f>
        <v>172.75</v>
      </c>
      <c r="C51">
        <f>JNJ!D40</f>
        <v>161.22999999999999</v>
      </c>
      <c r="D51">
        <f>JPM!D40</f>
        <v>188.29</v>
      </c>
      <c r="E51">
        <f>XOM!D40</f>
        <v>109.02</v>
      </c>
      <c r="H51">
        <f t="shared" si="3"/>
        <v>1.1762101364637088E-2</v>
      </c>
      <c r="I51">
        <f t="shared" si="4"/>
        <v>1.0662610762120146E-2</v>
      </c>
      <c r="J51">
        <f t="shared" si="5"/>
        <v>3.7183607769519046E-4</v>
      </c>
      <c r="K51">
        <f t="shared" si="6"/>
        <v>5.887781498166658E-3</v>
      </c>
      <c r="P51">
        <f t="shared" si="7"/>
        <v>1.2250680422770408E-4</v>
      </c>
      <c r="Q51">
        <f t="shared" si="8"/>
        <v>1.0093517886597557E-4</v>
      </c>
      <c r="R51">
        <f t="shared" si="9"/>
        <v>7.0105787723387112E-7</v>
      </c>
      <c r="S51">
        <f t="shared" si="10"/>
        <v>2.8242669162866934E-5</v>
      </c>
      <c r="X51">
        <f t="shared" si="11"/>
        <v>1.1119912858031921E-4</v>
      </c>
      <c r="Y51">
        <f t="shared" si="12"/>
        <v>-9.2673815135980922E-6</v>
      </c>
    </row>
    <row r="52" spans="1:25" x14ac:dyDescent="0.25">
      <c r="A52" s="6">
        <v>45363.166666666664</v>
      </c>
      <c r="B52">
        <f>AAPL!D41</f>
        <v>173.23</v>
      </c>
      <c r="C52">
        <f>JNJ!D41</f>
        <v>162.74</v>
      </c>
      <c r="D52">
        <f>JPM!D41</f>
        <v>189.84</v>
      </c>
      <c r="E52">
        <f>XOM!D41</f>
        <v>108.32</v>
      </c>
      <c r="H52">
        <f t="shared" si="3"/>
        <v>2.7747286430700939E-3</v>
      </c>
      <c r="I52">
        <f t="shared" si="4"/>
        <v>9.3219182928628019E-3</v>
      </c>
      <c r="J52">
        <f t="shared" si="5"/>
        <v>8.1982846191711208E-3</v>
      </c>
      <c r="K52">
        <f t="shared" si="6"/>
        <v>-6.4415424721699444E-3</v>
      </c>
      <c r="P52">
        <f t="shared" si="7"/>
        <v>4.3301717303507269E-6</v>
      </c>
      <c r="Q52">
        <f t="shared" si="8"/>
        <v>7.5793698817807194E-5</v>
      </c>
      <c r="R52">
        <f t="shared" si="9"/>
        <v>4.8848309295064634E-5</v>
      </c>
      <c r="S52">
        <f t="shared" si="10"/>
        <v>4.9209393527653195E-5</v>
      </c>
      <c r="X52">
        <f t="shared" si="11"/>
        <v>1.8116283613356962E-5</v>
      </c>
      <c r="Y52">
        <f t="shared" si="12"/>
        <v>1.4543781075941617E-5</v>
      </c>
    </row>
    <row r="53" spans="1:25" x14ac:dyDescent="0.25">
      <c r="A53" s="6">
        <v>45364.166666666664</v>
      </c>
      <c r="B53">
        <f>AAPL!D42</f>
        <v>171.13</v>
      </c>
      <c r="C53">
        <f>JNJ!D42</f>
        <v>161.1</v>
      </c>
      <c r="D53">
        <f>JPM!D42</f>
        <v>191.38</v>
      </c>
      <c r="E53">
        <f>XOM!D42</f>
        <v>109.53</v>
      </c>
      <c r="H53">
        <f t="shared" si="3"/>
        <v>-1.2196689701489101E-2</v>
      </c>
      <c r="I53">
        <f t="shared" si="4"/>
        <v>-1.0128545085582571E-2</v>
      </c>
      <c r="J53">
        <f t="shared" si="5"/>
        <v>8.0793682236086021E-3</v>
      </c>
      <c r="K53">
        <f t="shared" si="6"/>
        <v>1.1108675171690343E-2</v>
      </c>
      <c r="P53">
        <f t="shared" si="7"/>
        <v>1.6616529642864697E-4</v>
      </c>
      <c r="Q53">
        <f t="shared" si="8"/>
        <v>1.1544440308422245E-4</v>
      </c>
      <c r="R53">
        <f t="shared" si="9"/>
        <v>4.7200199794052507E-5</v>
      </c>
      <c r="S53">
        <f t="shared" si="10"/>
        <v>1.1099205952820631E-4</v>
      </c>
      <c r="X53">
        <f t="shared" si="11"/>
        <v>1.3850217853708305E-4</v>
      </c>
      <c r="Y53">
        <f t="shared" si="12"/>
        <v>-8.8560912316157278E-5</v>
      </c>
    </row>
    <row r="54" spans="1:25" x14ac:dyDescent="0.25">
      <c r="A54" s="6">
        <v>45365.166666666664</v>
      </c>
      <c r="B54">
        <f>AAPL!D43</f>
        <v>173</v>
      </c>
      <c r="C54">
        <f>JNJ!D43</f>
        <v>159.21</v>
      </c>
      <c r="D54">
        <f>JPM!D43</f>
        <v>187.97</v>
      </c>
      <c r="E54">
        <f>XOM!D43</f>
        <v>111.47</v>
      </c>
      <c r="H54">
        <f t="shared" si="3"/>
        <v>1.0868092908418524E-2</v>
      </c>
      <c r="I54">
        <f t="shared" si="4"/>
        <v>-1.1801204675015307E-2</v>
      </c>
      <c r="J54">
        <f t="shared" si="5"/>
        <v>-1.7978604722612698E-2</v>
      </c>
      <c r="K54">
        <f t="shared" si="6"/>
        <v>1.7557012065876929E-2</v>
      </c>
      <c r="P54">
        <f t="shared" si="7"/>
        <v>1.0351578496420515E-4</v>
      </c>
      <c r="Q54">
        <f t="shared" si="8"/>
        <v>1.5418599422598549E-4</v>
      </c>
      <c r="R54">
        <f t="shared" si="9"/>
        <v>3.6816908964865808E-4</v>
      </c>
      <c r="S54">
        <f t="shared" si="10"/>
        <v>2.8844313778177155E-4</v>
      </c>
      <c r="X54">
        <f t="shared" si="11"/>
        <v>-1.2633560156499548E-4</v>
      </c>
      <c r="Y54">
        <f t="shared" si="12"/>
        <v>-1.9522118818032447E-4</v>
      </c>
    </row>
    <row r="55" spans="1:25" x14ac:dyDescent="0.25">
      <c r="A55" s="6">
        <v>45366.166666666664</v>
      </c>
      <c r="B55">
        <f>AAPL!D44</f>
        <v>172.62</v>
      </c>
      <c r="C55">
        <f>JNJ!D44</f>
        <v>158.18</v>
      </c>
      <c r="D55">
        <f>JPM!D44</f>
        <v>190.3</v>
      </c>
      <c r="E55">
        <f>XOM!D44</f>
        <v>111.27</v>
      </c>
      <c r="H55">
        <f t="shared" si="3"/>
        <v>-2.1989477062673733E-3</v>
      </c>
      <c r="I55">
        <f t="shared" si="4"/>
        <v>-6.4904604166421756E-3</v>
      </c>
      <c r="J55">
        <f t="shared" si="5"/>
        <v>1.2319398673599807E-2</v>
      </c>
      <c r="K55">
        <f t="shared" si="6"/>
        <v>-1.7958162319230372E-3</v>
      </c>
      <c r="P55">
        <f t="shared" si="7"/>
        <v>8.3681175838896941E-6</v>
      </c>
      <c r="Q55">
        <f t="shared" si="8"/>
        <v>5.0501220100119428E-5</v>
      </c>
      <c r="R55">
        <f t="shared" si="9"/>
        <v>1.2343811292693112E-4</v>
      </c>
      <c r="S55">
        <f t="shared" si="10"/>
        <v>5.6131773262316991E-6</v>
      </c>
      <c r="X55">
        <f t="shared" si="11"/>
        <v>2.0557240766398907E-5</v>
      </c>
      <c r="Y55">
        <f t="shared" si="12"/>
        <v>-3.213945617626431E-5</v>
      </c>
    </row>
    <row r="56" spans="1:25" x14ac:dyDescent="0.25">
      <c r="A56" s="6">
        <v>45369.166666666664</v>
      </c>
      <c r="B56">
        <f>AAPL!D45</f>
        <v>173.72</v>
      </c>
      <c r="C56">
        <f>JNJ!D45</f>
        <v>156.76</v>
      </c>
      <c r="D56">
        <f>JPM!D45</f>
        <v>192.66</v>
      </c>
      <c r="E56">
        <f>XOM!D45</f>
        <v>112.3</v>
      </c>
      <c r="H56">
        <f t="shared" si="3"/>
        <v>6.3521608751096097E-3</v>
      </c>
      <c r="I56">
        <f t="shared" si="4"/>
        <v>-9.0176517598405375E-3</v>
      </c>
      <c r="J56">
        <f t="shared" si="5"/>
        <v>1.2325203027373602E-2</v>
      </c>
      <c r="K56">
        <f t="shared" si="6"/>
        <v>9.2141815747882813E-3</v>
      </c>
      <c r="P56">
        <f t="shared" si="7"/>
        <v>3.2016796849222653E-5</v>
      </c>
      <c r="Q56">
        <f t="shared" si="8"/>
        <v>9.2806487688480602E-5</v>
      </c>
      <c r="R56">
        <f t="shared" si="9"/>
        <v>1.2356712249968747E-4</v>
      </c>
      <c r="S56">
        <f t="shared" si="10"/>
        <v>7.4663136229322622E-5</v>
      </c>
      <c r="X56">
        <f t="shared" si="11"/>
        <v>-5.4510241813919398E-5</v>
      </c>
      <c r="Y56">
        <f t="shared" si="12"/>
        <v>6.2898517139241863E-5</v>
      </c>
    </row>
    <row r="57" spans="1:25" x14ac:dyDescent="0.25">
      <c r="A57" s="6">
        <v>45370.166666666664</v>
      </c>
      <c r="B57">
        <f>AAPL!D46</f>
        <v>176.08</v>
      </c>
      <c r="C57">
        <f>JNJ!D46</f>
        <v>156.21</v>
      </c>
      <c r="D57">
        <f>JPM!D46</f>
        <v>193.79</v>
      </c>
      <c r="E57">
        <f>XOM!D46</f>
        <v>113.09</v>
      </c>
      <c r="H57">
        <f t="shared" si="3"/>
        <v>1.3493629551585165E-2</v>
      </c>
      <c r="I57">
        <f t="shared" si="4"/>
        <v>-3.5147174885131549E-3</v>
      </c>
      <c r="J57">
        <f t="shared" si="5"/>
        <v>5.8481212086804596E-3</v>
      </c>
      <c r="K57">
        <f t="shared" si="6"/>
        <v>7.0101001388381354E-3</v>
      </c>
      <c r="P57">
        <f t="shared" si="7"/>
        <v>1.6383506888687844E-4</v>
      </c>
      <c r="Q57">
        <f t="shared" si="8"/>
        <v>1.7062501723390536E-5</v>
      </c>
      <c r="R57">
        <f t="shared" si="9"/>
        <v>2.1520257358142996E-5</v>
      </c>
      <c r="S57">
        <f t="shared" si="10"/>
        <v>4.1431131029511721E-5</v>
      </c>
      <c r="X57">
        <f t="shared" si="11"/>
        <v>-5.2871884260296329E-5</v>
      </c>
      <c r="Y57">
        <f t="shared" si="12"/>
        <v>5.9378218622106793E-5</v>
      </c>
    </row>
    <row r="58" spans="1:25" x14ac:dyDescent="0.25">
      <c r="A58" s="6">
        <v>45371.166666666664</v>
      </c>
      <c r="B58">
        <f>AAPL!D47</f>
        <v>178.67</v>
      </c>
      <c r="C58">
        <f>JNJ!D47</f>
        <v>155.76</v>
      </c>
      <c r="D58">
        <f>JPM!D47</f>
        <v>196.33</v>
      </c>
      <c r="E58">
        <f>XOM!D47</f>
        <v>112.99</v>
      </c>
      <c r="H58">
        <f t="shared" si="3"/>
        <v>1.4602091726869399E-2</v>
      </c>
      <c r="I58">
        <f t="shared" si="4"/>
        <v>-2.884894778973282E-3</v>
      </c>
      <c r="J58">
        <f t="shared" si="5"/>
        <v>1.3021818372499772E-2</v>
      </c>
      <c r="K58">
        <f t="shared" si="6"/>
        <v>-8.8464266208075149E-4</v>
      </c>
      <c r="P58">
        <f t="shared" si="7"/>
        <v>1.934399619374481E-4</v>
      </c>
      <c r="Q58">
        <f t="shared" si="8"/>
        <v>1.2255988598459118E-5</v>
      </c>
      <c r="R58">
        <f t="shared" si="9"/>
        <v>1.3953965222712671E-4</v>
      </c>
      <c r="S58">
        <f t="shared" si="10"/>
        <v>2.1258833412278217E-6</v>
      </c>
      <c r="X58">
        <f t="shared" si="11"/>
        <v>-4.8690840699167741E-5</v>
      </c>
      <c r="Y58">
        <f t="shared" si="12"/>
        <v>1.6429408089027473E-4</v>
      </c>
    </row>
    <row r="59" spans="1:25" x14ac:dyDescent="0.25">
      <c r="A59" s="6">
        <v>45372.166666666664</v>
      </c>
      <c r="B59">
        <f>AAPL!D48</f>
        <v>171.37</v>
      </c>
      <c r="C59">
        <f>JNJ!D48</f>
        <v>155.75</v>
      </c>
      <c r="D59">
        <f>JPM!D48</f>
        <v>199.06</v>
      </c>
      <c r="E59">
        <f>XOM!D48</f>
        <v>113.49</v>
      </c>
      <c r="H59">
        <f t="shared" si="3"/>
        <v>-4.1715567272317969E-2</v>
      </c>
      <c r="I59">
        <f t="shared" si="4"/>
        <v>-6.4203396381704703E-5</v>
      </c>
      <c r="J59">
        <f t="shared" si="5"/>
        <v>1.3809369907259735E-2</v>
      </c>
      <c r="K59">
        <f t="shared" si="6"/>
        <v>4.4154080918926896E-3</v>
      </c>
      <c r="P59">
        <f t="shared" si="7"/>
        <v>1.7985563132638207E-3</v>
      </c>
      <c r="Q59">
        <f t="shared" si="8"/>
        <v>4.6262310354568703E-7</v>
      </c>
      <c r="R59">
        <f t="shared" si="9"/>
        <v>1.5876609440474226E-4</v>
      </c>
      <c r="S59">
        <f t="shared" si="10"/>
        <v>1.4761039519991854E-5</v>
      </c>
      <c r="X59">
        <f t="shared" si="11"/>
        <v>2.8845341106386618E-5</v>
      </c>
      <c r="Y59">
        <f t="shared" si="12"/>
        <v>-5.3436856328183168E-4</v>
      </c>
    </row>
    <row r="60" spans="1:25" x14ac:dyDescent="0.25">
      <c r="A60" s="6">
        <v>45373.166666666664</v>
      </c>
      <c r="B60">
        <f>AAPL!D49</f>
        <v>172.28</v>
      </c>
      <c r="C60">
        <f>JNJ!D49</f>
        <v>155.22999999999999</v>
      </c>
      <c r="D60">
        <f>JPM!D49</f>
        <v>196.62</v>
      </c>
      <c r="E60">
        <f>XOM!D49</f>
        <v>113.49</v>
      </c>
      <c r="H60">
        <f t="shared" si="3"/>
        <v>5.2960985131520685E-3</v>
      </c>
      <c r="I60">
        <f t="shared" si="4"/>
        <v>-3.3442696292106358E-3</v>
      </c>
      <c r="J60">
        <f t="shared" si="5"/>
        <v>-1.233335487913927E-2</v>
      </c>
      <c r="K60">
        <f t="shared" si="6"/>
        <v>0</v>
      </c>
      <c r="P60">
        <f t="shared" si="7"/>
        <v>2.1180947496020357E-5</v>
      </c>
      <c r="Q60">
        <f t="shared" si="8"/>
        <v>1.5683423710403761E-5</v>
      </c>
      <c r="R60">
        <f t="shared" si="9"/>
        <v>1.8339884437687821E-4</v>
      </c>
      <c r="S60">
        <f t="shared" si="10"/>
        <v>3.2878556880482719E-7</v>
      </c>
      <c r="X60">
        <f t="shared" si="11"/>
        <v>-1.8226074019599032E-5</v>
      </c>
      <c r="Y60">
        <f t="shared" si="12"/>
        <v>-6.2326248832875108E-5</v>
      </c>
    </row>
    <row r="61" spans="1:25" x14ac:dyDescent="0.25">
      <c r="A61" s="6">
        <v>45376.166666666664</v>
      </c>
      <c r="B61">
        <f>AAPL!D50</f>
        <v>170.85</v>
      </c>
      <c r="C61">
        <f>JNJ!D50</f>
        <v>155.22</v>
      </c>
      <c r="D61">
        <f>JPM!D50</f>
        <v>194.82</v>
      </c>
      <c r="E61">
        <f>XOM!D50</f>
        <v>114.65</v>
      </c>
      <c r="H61">
        <f t="shared" si="3"/>
        <v>-8.3350816246090791E-3</v>
      </c>
      <c r="I61">
        <f t="shared" si="4"/>
        <v>-6.4422612359115063E-5</v>
      </c>
      <c r="J61">
        <f t="shared" si="5"/>
        <v>-9.1968765959687272E-3</v>
      </c>
      <c r="K61">
        <f t="shared" si="6"/>
        <v>1.0169281990866058E-2</v>
      </c>
      <c r="P61">
        <f t="shared" si="7"/>
        <v>8.1521103816109566E-5</v>
      </c>
      <c r="Q61">
        <f t="shared" si="8"/>
        <v>4.629213572452627E-7</v>
      </c>
      <c r="R61">
        <f t="shared" si="9"/>
        <v>1.0828493306909017E-4</v>
      </c>
      <c r="S61">
        <f t="shared" si="10"/>
        <v>9.2080984505446797E-5</v>
      </c>
      <c r="X61">
        <f t="shared" si="11"/>
        <v>6.1431148469392464E-6</v>
      </c>
      <c r="Y61">
        <f t="shared" si="12"/>
        <v>9.3954815046626397E-5</v>
      </c>
    </row>
    <row r="62" spans="1:25" x14ac:dyDescent="0.25">
      <c r="A62" s="6">
        <v>45377.166666666664</v>
      </c>
      <c r="B62">
        <f>AAPL!D51</f>
        <v>169.71</v>
      </c>
      <c r="C62">
        <f>JNJ!D51</f>
        <v>155.77000000000001</v>
      </c>
      <c r="D62">
        <f>JPM!D51</f>
        <v>195.73</v>
      </c>
      <c r="E62">
        <f>XOM!D51</f>
        <v>113.79</v>
      </c>
      <c r="H62">
        <f t="shared" si="3"/>
        <v>-6.6948805381267596E-3</v>
      </c>
      <c r="I62">
        <f t="shared" si="4"/>
        <v>3.5370949125217294E-3</v>
      </c>
      <c r="J62">
        <f t="shared" si="5"/>
        <v>4.6601031716228605E-3</v>
      </c>
      <c r="K62">
        <f t="shared" si="6"/>
        <v>-7.5293649349961606E-3</v>
      </c>
      <c r="P62">
        <f t="shared" si="7"/>
        <v>5.4592927777659225E-5</v>
      </c>
      <c r="Q62">
        <f t="shared" si="8"/>
        <v>8.5330254932515047E-6</v>
      </c>
      <c r="R62">
        <f t="shared" si="9"/>
        <v>1.1909229164978725E-5</v>
      </c>
      <c r="S62">
        <f t="shared" si="10"/>
        <v>6.5654771454012737E-5</v>
      </c>
      <c r="X62">
        <f t="shared" si="11"/>
        <v>-2.1583392793488341E-5</v>
      </c>
      <c r="Y62">
        <f t="shared" si="12"/>
        <v>-2.5498229108925905E-5</v>
      </c>
    </row>
    <row r="63" spans="1:25" x14ac:dyDescent="0.25">
      <c r="A63" s="6">
        <v>45378.166666666664</v>
      </c>
      <c r="B63">
        <f>AAPL!D52</f>
        <v>173.31</v>
      </c>
      <c r="C63">
        <f>JNJ!D52</f>
        <v>157.96</v>
      </c>
      <c r="D63">
        <f>JPM!D52</f>
        <v>199.52</v>
      </c>
      <c r="E63">
        <f>XOM!D52</f>
        <v>114.97</v>
      </c>
      <c r="H63">
        <f t="shared" si="3"/>
        <v>2.0990800438109806E-2</v>
      </c>
      <c r="I63">
        <f t="shared" si="4"/>
        <v>1.3961276079934125E-2</v>
      </c>
      <c r="J63">
        <f t="shared" si="5"/>
        <v>1.9178323417293933E-2</v>
      </c>
      <c r="K63">
        <f t="shared" si="6"/>
        <v>1.0316580396731613E-2</v>
      </c>
      <c r="P63">
        <f t="shared" si="7"/>
        <v>4.1196732662773181E-4</v>
      </c>
      <c r="Q63">
        <f t="shared" si="8"/>
        <v>1.7809744444330114E-4</v>
      </c>
      <c r="R63">
        <f t="shared" si="9"/>
        <v>3.2289198149668108E-4</v>
      </c>
      <c r="S63">
        <f t="shared" si="10"/>
        <v>9.4929598077585299E-5</v>
      </c>
      <c r="X63">
        <f t="shared" si="11"/>
        <v>2.7086957759508127E-4</v>
      </c>
      <c r="Y63">
        <f t="shared" si="12"/>
        <v>3.6472036741415847E-4</v>
      </c>
    </row>
    <row r="64" spans="1:25" x14ac:dyDescent="0.25">
      <c r="A64" s="6">
        <v>45379.166666666664</v>
      </c>
      <c r="B64">
        <f>AAPL!D53</f>
        <v>171.48</v>
      </c>
      <c r="C64">
        <f>JNJ!D53</f>
        <v>158.19</v>
      </c>
      <c r="D64">
        <f>JPM!D53</f>
        <v>200.3</v>
      </c>
      <c r="E64">
        <f>XOM!D53</f>
        <v>116.24</v>
      </c>
      <c r="H64">
        <f t="shared" si="3"/>
        <v>-1.0615256731507589E-2</v>
      </c>
      <c r="I64">
        <f t="shared" si="4"/>
        <v>1.4550057920393353E-3</v>
      </c>
      <c r="J64">
        <f t="shared" si="5"/>
        <v>3.9017607400463473E-3</v>
      </c>
      <c r="K64">
        <f t="shared" si="6"/>
        <v>1.0985794496378541E-2</v>
      </c>
      <c r="P64">
        <f t="shared" si="7"/>
        <v>1.2789526570549127E-4</v>
      </c>
      <c r="Q64">
        <f t="shared" si="8"/>
        <v>7.0399678300172205E-7</v>
      </c>
      <c r="R64">
        <f t="shared" si="9"/>
        <v>7.2502707059112895E-6</v>
      </c>
      <c r="S64">
        <f t="shared" si="10"/>
        <v>1.0841799530646801E-4</v>
      </c>
      <c r="X64">
        <f t="shared" si="11"/>
        <v>-9.4888279369907603E-6</v>
      </c>
      <c r="Y64">
        <f t="shared" si="12"/>
        <v>-3.0451195352059074E-5</v>
      </c>
    </row>
    <row r="65" spans="1:25" x14ac:dyDescent="0.25">
      <c r="A65" s="6">
        <v>45383.166666666664</v>
      </c>
      <c r="B65">
        <f>AAPL!D54</f>
        <v>170.03</v>
      </c>
      <c r="C65">
        <f>JNJ!D54</f>
        <v>157.78</v>
      </c>
      <c r="D65">
        <f>JPM!D54</f>
        <v>198.94</v>
      </c>
      <c r="E65">
        <f>XOM!D54</f>
        <v>116.99</v>
      </c>
      <c r="H65">
        <f t="shared" si="3"/>
        <v>-8.4917496603818012E-3</v>
      </c>
      <c r="I65">
        <f t="shared" si="4"/>
        <v>-2.5951845435445687E-3</v>
      </c>
      <c r="J65">
        <f t="shared" si="5"/>
        <v>-6.8129709475047559E-3</v>
      </c>
      <c r="K65">
        <f t="shared" si="6"/>
        <v>6.4314417974826845E-3</v>
      </c>
      <c r="P65">
        <f t="shared" si="7"/>
        <v>8.4374729936361153E-5</v>
      </c>
      <c r="Q65">
        <f t="shared" si="8"/>
        <v>1.031145332917568E-5</v>
      </c>
      <c r="R65">
        <f t="shared" si="9"/>
        <v>6.4354072616529178E-5</v>
      </c>
      <c r="S65">
        <f t="shared" si="10"/>
        <v>3.431667404378862E-5</v>
      </c>
      <c r="X65">
        <f t="shared" si="11"/>
        <v>2.9496204669424675E-5</v>
      </c>
      <c r="Y65">
        <f t="shared" si="12"/>
        <v>7.3687566775709347E-5</v>
      </c>
    </row>
    <row r="66" spans="1:25" x14ac:dyDescent="0.25">
      <c r="A66" s="6">
        <v>45384.166666666664</v>
      </c>
      <c r="B66">
        <f>AAPL!D55</f>
        <v>168.84</v>
      </c>
      <c r="C66">
        <f>JNJ!D55</f>
        <v>157.72999999999999</v>
      </c>
      <c r="D66">
        <f>JPM!D55</f>
        <v>198.86</v>
      </c>
      <c r="E66">
        <f>XOM!D55</f>
        <v>119.28</v>
      </c>
      <c r="H66">
        <f t="shared" si="3"/>
        <v>-7.0233711550964639E-3</v>
      </c>
      <c r="I66">
        <f t="shared" si="4"/>
        <v>-3.1694716756091657E-4</v>
      </c>
      <c r="J66">
        <f t="shared" si="5"/>
        <v>-4.0221217234022775E-4</v>
      </c>
      <c r="K66">
        <f t="shared" si="6"/>
        <v>1.9385209396972799E-2</v>
      </c>
      <c r="P66">
        <f t="shared" si="7"/>
        <v>5.955507288854187E-5</v>
      </c>
      <c r="Q66">
        <f t="shared" si="8"/>
        <v>8.703169597949966E-7</v>
      </c>
      <c r="R66">
        <f t="shared" si="9"/>
        <v>2.5964173705347611E-6</v>
      </c>
      <c r="S66">
        <f t="shared" si="10"/>
        <v>3.5388423811423309E-4</v>
      </c>
      <c r="X66">
        <f t="shared" si="11"/>
        <v>7.1994298369193927E-6</v>
      </c>
      <c r="Y66">
        <f t="shared" si="12"/>
        <v>1.243502415563693E-5</v>
      </c>
    </row>
    <row r="67" spans="1:25" x14ac:dyDescent="0.25">
      <c r="A67" s="6">
        <v>45385.166666666664</v>
      </c>
      <c r="B67">
        <f>AAPL!D56</f>
        <v>169.65</v>
      </c>
      <c r="C67">
        <f>JNJ!D56</f>
        <v>154.26</v>
      </c>
      <c r="D67">
        <f>JPM!D56</f>
        <v>198.3</v>
      </c>
      <c r="E67">
        <f>XOM!D56</f>
        <v>119.3</v>
      </c>
      <c r="H67">
        <f t="shared" si="3"/>
        <v>4.7859703159410811E-3</v>
      </c>
      <c r="I67">
        <f t="shared" si="4"/>
        <v>-2.2245219993529561E-2</v>
      </c>
      <c r="J67">
        <f t="shared" si="5"/>
        <v>-2.8200240261772565E-3</v>
      </c>
      <c r="K67">
        <f t="shared" si="6"/>
        <v>1.6765864738735041E-4</v>
      </c>
      <c r="P67">
        <f t="shared" si="7"/>
        <v>1.6745676410347052E-5</v>
      </c>
      <c r="Q67">
        <f t="shared" si="8"/>
        <v>5.2263357952725235E-4</v>
      </c>
      <c r="R67">
        <f t="shared" si="9"/>
        <v>1.6234066599000814E-5</v>
      </c>
      <c r="S67">
        <f t="shared" si="10"/>
        <v>1.6462463623892169E-7</v>
      </c>
      <c r="X67">
        <f t="shared" si="11"/>
        <v>-9.3551337798797668E-5</v>
      </c>
      <c r="Y67">
        <f t="shared" si="12"/>
        <v>-1.6487887253705093E-5</v>
      </c>
    </row>
    <row r="68" spans="1:25" x14ac:dyDescent="0.25">
      <c r="A68" s="6">
        <v>45386.166666666664</v>
      </c>
      <c r="B68">
        <f>AAPL!D57</f>
        <v>168.82</v>
      </c>
      <c r="C68">
        <f>JNJ!D57</f>
        <v>152.5</v>
      </c>
      <c r="D68">
        <f>JPM!D57</f>
        <v>195.65</v>
      </c>
      <c r="E68">
        <f>XOM!D57</f>
        <v>119.72</v>
      </c>
      <c r="H68">
        <f t="shared" si="3"/>
        <v>-4.9044326746653004E-3</v>
      </c>
      <c r="I68">
        <f t="shared" si="4"/>
        <v>-1.1474894458386706E-2</v>
      </c>
      <c r="J68">
        <f t="shared" si="5"/>
        <v>-1.3453686869328841E-2</v>
      </c>
      <c r="K68">
        <f t="shared" si="6"/>
        <v>3.5143538806277964E-3</v>
      </c>
      <c r="P68">
        <f t="shared" si="7"/>
        <v>3.1340457357779668E-5</v>
      </c>
      <c r="Q68">
        <f t="shared" si="8"/>
        <v>1.461887767819108E-4</v>
      </c>
      <c r="R68">
        <f t="shared" si="9"/>
        <v>2.1499814188994876E-4</v>
      </c>
      <c r="S68">
        <f t="shared" si="10"/>
        <v>8.6492199407870995E-6</v>
      </c>
      <c r="X68">
        <f t="shared" si="11"/>
        <v>6.7687688133954215E-5</v>
      </c>
      <c r="Y68">
        <f t="shared" si="12"/>
        <v>8.208617482806591E-5</v>
      </c>
    </row>
    <row r="69" spans="1:25" x14ac:dyDescent="0.25">
      <c r="A69" s="6">
        <v>45387.166666666664</v>
      </c>
      <c r="B69">
        <f>AAPL!D58</f>
        <v>169.58</v>
      </c>
      <c r="C69">
        <f>JNJ!D58</f>
        <v>152.38999999999999</v>
      </c>
      <c r="D69">
        <f>JPM!D58</f>
        <v>197.45</v>
      </c>
      <c r="E69">
        <f>XOM!D58</f>
        <v>121.37</v>
      </c>
      <c r="H69">
        <f t="shared" si="3"/>
        <v>4.4917333202830713E-3</v>
      </c>
      <c r="I69">
        <f t="shared" si="4"/>
        <v>-7.2157174569698187E-4</v>
      </c>
      <c r="J69">
        <f t="shared" si="5"/>
        <v>9.1580390762367927E-3</v>
      </c>
      <c r="K69">
        <f t="shared" si="6"/>
        <v>1.3688048133772036E-2</v>
      </c>
      <c r="P69">
        <f t="shared" si="7"/>
        <v>1.4424129070193518E-5</v>
      </c>
      <c r="Q69">
        <f t="shared" si="8"/>
        <v>1.7889928575359063E-6</v>
      </c>
      <c r="R69">
        <f t="shared" si="9"/>
        <v>6.3185186214919216E-5</v>
      </c>
      <c r="S69">
        <f t="shared" si="10"/>
        <v>1.7199404121479427E-4</v>
      </c>
      <c r="X69">
        <f t="shared" si="11"/>
        <v>-5.0798291194441014E-6</v>
      </c>
      <c r="Y69">
        <f t="shared" si="12"/>
        <v>3.0189257713435202E-5</v>
      </c>
    </row>
    <row r="70" spans="1:25" x14ac:dyDescent="0.25">
      <c r="A70" s="6">
        <v>45390.166666666664</v>
      </c>
      <c r="B70">
        <f>AAPL!D59</f>
        <v>168.45</v>
      </c>
      <c r="C70">
        <f>JNJ!D59</f>
        <v>151.59</v>
      </c>
      <c r="D70">
        <f>JPM!D59</f>
        <v>198.48</v>
      </c>
      <c r="E70">
        <f>XOM!D59</f>
        <v>120.55</v>
      </c>
      <c r="H70">
        <f t="shared" si="3"/>
        <v>-6.6858220232951793E-3</v>
      </c>
      <c r="I70">
        <f t="shared" si="4"/>
        <v>-5.2635163298424088E-3</v>
      </c>
      <c r="J70">
        <f t="shared" si="5"/>
        <v>5.2029516508871601E-3</v>
      </c>
      <c r="K70">
        <f t="shared" si="6"/>
        <v>-6.7791264910901164E-3</v>
      </c>
      <c r="P70">
        <f t="shared" si="7"/>
        <v>5.4459148488130694E-5</v>
      </c>
      <c r="Q70">
        <f t="shared" si="8"/>
        <v>3.4568249327903889E-5</v>
      </c>
      <c r="R70">
        <f t="shared" si="9"/>
        <v>1.5950626810246453E-5</v>
      </c>
      <c r="S70">
        <f t="shared" si="10"/>
        <v>5.4059620269681597E-5</v>
      </c>
      <c r="X70">
        <f t="shared" si="11"/>
        <v>4.3388448037732828E-5</v>
      </c>
      <c r="Y70">
        <f t="shared" si="12"/>
        <v>-2.9472997030128612E-5</v>
      </c>
    </row>
    <row r="71" spans="1:25" x14ac:dyDescent="0.25">
      <c r="A71" s="6">
        <v>45391.166666666664</v>
      </c>
      <c r="B71">
        <f>AAPL!D60</f>
        <v>169.67</v>
      </c>
      <c r="C71">
        <f>JNJ!D60</f>
        <v>152.29</v>
      </c>
      <c r="D71">
        <f>JPM!D60</f>
        <v>197.15</v>
      </c>
      <c r="E71">
        <f>XOM!D60</f>
        <v>121.18</v>
      </c>
      <c r="H71">
        <f t="shared" si="3"/>
        <v>7.216404202286154E-3</v>
      </c>
      <c r="I71">
        <f t="shared" si="4"/>
        <v>4.6070898916726341E-3</v>
      </c>
      <c r="J71">
        <f t="shared" si="5"/>
        <v>-6.7234790599092651E-3</v>
      </c>
      <c r="K71">
        <f t="shared" si="6"/>
        <v>5.2124388896630115E-3</v>
      </c>
      <c r="P71">
        <f t="shared" si="7"/>
        <v>4.2544076307361713E-5</v>
      </c>
      <c r="Q71">
        <f t="shared" si="8"/>
        <v>1.5929112778908709E-5</v>
      </c>
      <c r="R71">
        <f t="shared" si="9"/>
        <v>6.2926255847701749E-5</v>
      </c>
      <c r="S71">
        <f t="shared" si="10"/>
        <v>2.1520697929410917E-5</v>
      </c>
      <c r="X71">
        <f t="shared" si="11"/>
        <v>2.6032467988541973E-5</v>
      </c>
      <c r="Y71">
        <f t="shared" si="12"/>
        <v>-5.1741080685671704E-5</v>
      </c>
    </row>
    <row r="72" spans="1:25" x14ac:dyDescent="0.25">
      <c r="A72" s="6">
        <v>45392.166666666664</v>
      </c>
      <c r="B72">
        <f>AAPL!D61</f>
        <v>167.78</v>
      </c>
      <c r="C72">
        <f>JNJ!D61</f>
        <v>150.19999999999999</v>
      </c>
      <c r="D72">
        <f>JPM!D61</f>
        <v>195.47</v>
      </c>
      <c r="E72">
        <f>XOM!D61</f>
        <v>122.2</v>
      </c>
      <c r="H72">
        <f t="shared" si="3"/>
        <v>-1.120177663669957E-2</v>
      </c>
      <c r="I72">
        <f t="shared" si="4"/>
        <v>-1.3818858533565187E-2</v>
      </c>
      <c r="J72">
        <f t="shared" si="5"/>
        <v>-8.5579453587056979E-3</v>
      </c>
      <c r="K72">
        <f t="shared" si="6"/>
        <v>8.3820032206518257E-3</v>
      </c>
      <c r="P72">
        <f t="shared" si="7"/>
        <v>1.4150527108036328E-4</v>
      </c>
      <c r="Q72">
        <f t="shared" si="8"/>
        <v>2.0836400430099852E-4</v>
      </c>
      <c r="R72">
        <f t="shared" si="9"/>
        <v>9.5395723325055224E-5</v>
      </c>
      <c r="S72">
        <f t="shared" si="10"/>
        <v>6.0974311373859919E-5</v>
      </c>
      <c r="X72">
        <f t="shared" si="11"/>
        <v>1.7171081769068244E-4</v>
      </c>
      <c r="Y72">
        <f t="shared" si="12"/>
        <v>1.1618518704645303E-4</v>
      </c>
    </row>
    <row r="73" spans="1:25" x14ac:dyDescent="0.25">
      <c r="A73" s="6">
        <v>45393.166666666664</v>
      </c>
      <c r="B73">
        <f>AAPL!D62</f>
        <v>175.04</v>
      </c>
      <c r="C73">
        <f>JNJ!D62</f>
        <v>148.79</v>
      </c>
      <c r="D73">
        <f>JPM!D62</f>
        <v>195.43</v>
      </c>
      <c r="E73">
        <f>XOM!D62</f>
        <v>121.79</v>
      </c>
      <c r="H73">
        <f t="shared" si="3"/>
        <v>4.2360921815467849E-2</v>
      </c>
      <c r="I73">
        <f t="shared" si="4"/>
        <v>-9.4318234904283756E-3</v>
      </c>
      <c r="J73">
        <f t="shared" si="5"/>
        <v>-2.04655922945073E-4</v>
      </c>
      <c r="K73">
        <f t="shared" si="6"/>
        <v>-3.3607966384758235E-3</v>
      </c>
      <c r="P73">
        <f t="shared" si="7"/>
        <v>1.7361471924786068E-3</v>
      </c>
      <c r="Q73">
        <f t="shared" si="8"/>
        <v>1.0095796574198808E-4</v>
      </c>
      <c r="R73">
        <f t="shared" si="9"/>
        <v>1.9987851733992008E-6</v>
      </c>
      <c r="S73">
        <f t="shared" si="10"/>
        <v>1.5477889528242102E-5</v>
      </c>
      <c r="X73">
        <f t="shared" si="11"/>
        <v>-4.1866202213874612E-4</v>
      </c>
      <c r="Y73">
        <f t="shared" si="12"/>
        <v>-5.8908278426422277E-5</v>
      </c>
    </row>
    <row r="74" spans="1:25" x14ac:dyDescent="0.25">
      <c r="A74" s="6">
        <v>45394.166666666664</v>
      </c>
      <c r="B74">
        <f>AAPL!D63</f>
        <v>176.55</v>
      </c>
      <c r="C74">
        <f>JNJ!D63</f>
        <v>147.52000000000001</v>
      </c>
      <c r="D74">
        <f>JPM!D63</f>
        <v>182.79</v>
      </c>
      <c r="E74">
        <f>XOM!D63</f>
        <v>120.37</v>
      </c>
      <c r="H74">
        <f t="shared" si="3"/>
        <v>8.5896031407790355E-3</v>
      </c>
      <c r="I74">
        <f t="shared" si="4"/>
        <v>-8.5721560313221524E-3</v>
      </c>
      <c r="J74">
        <f t="shared" si="5"/>
        <v>-6.6864306113472868E-2</v>
      </c>
      <c r="K74">
        <f t="shared" si="6"/>
        <v>-1.1727917707375661E-2</v>
      </c>
      <c r="P74">
        <f t="shared" si="7"/>
        <v>6.2343357065230271E-5</v>
      </c>
      <c r="Q74">
        <f t="shared" si="8"/>
        <v>8.4421487792358193E-5</v>
      </c>
      <c r="R74">
        <f t="shared" si="9"/>
        <v>4.6339924412760079E-3</v>
      </c>
      <c r="S74">
        <f t="shared" si="10"/>
        <v>1.5132237462004059E-4</v>
      </c>
      <c r="X74">
        <f t="shared" si="11"/>
        <v>-7.2547356653547104E-5</v>
      </c>
      <c r="Y74">
        <f t="shared" si="12"/>
        <v>-5.374929259107028E-4</v>
      </c>
    </row>
    <row r="75" spans="1:25" x14ac:dyDescent="0.25">
      <c r="A75" s="6">
        <v>45397.166666666664</v>
      </c>
      <c r="B75">
        <f>AAPL!D64</f>
        <v>172.69</v>
      </c>
      <c r="C75">
        <f>JNJ!D64</f>
        <v>147.59</v>
      </c>
      <c r="D75">
        <f>JPM!D64</f>
        <v>182.89</v>
      </c>
      <c r="E75">
        <f>XOM!D64</f>
        <v>119.68</v>
      </c>
      <c r="H75">
        <f t="shared" si="3"/>
        <v>-2.2106042777816807E-2</v>
      </c>
      <c r="I75">
        <f t="shared" si="4"/>
        <v>4.7439938540071099E-4</v>
      </c>
      <c r="J75">
        <f t="shared" si="5"/>
        <v>5.4692628797154785E-4</v>
      </c>
      <c r="K75">
        <f t="shared" si="6"/>
        <v>-5.7488181654762492E-3</v>
      </c>
      <c r="P75">
        <f t="shared" si="7"/>
        <v>5.1983384185030641E-4</v>
      </c>
      <c r="Q75">
        <f t="shared" si="8"/>
        <v>2.0039586131075609E-8</v>
      </c>
      <c r="R75">
        <f t="shared" si="9"/>
        <v>4.3851119763520496E-7</v>
      </c>
      <c r="S75">
        <f t="shared" si="10"/>
        <v>3.9970420577243014E-5</v>
      </c>
      <c r="X75">
        <f t="shared" si="11"/>
        <v>3.2275772721357349E-6</v>
      </c>
      <c r="Y75">
        <f t="shared" si="12"/>
        <v>1.5098111158720736E-5</v>
      </c>
    </row>
    <row r="76" spans="1:25" x14ac:dyDescent="0.25">
      <c r="A76" s="6">
        <v>45398.166666666664</v>
      </c>
      <c r="B76">
        <f>AAPL!D65</f>
        <v>169.38</v>
      </c>
      <c r="C76">
        <f>JNJ!D65</f>
        <v>144.44999999999999</v>
      </c>
      <c r="D76">
        <f>JPM!D65</f>
        <v>180.8</v>
      </c>
      <c r="E76">
        <f>XOM!D65</f>
        <v>118.69</v>
      </c>
      <c r="H76">
        <f t="shared" si="3"/>
        <v>-1.935336810312574E-2</v>
      </c>
      <c r="I76">
        <f t="shared" si="4"/>
        <v>-2.1504732281440415E-2</v>
      </c>
      <c r="J76">
        <f t="shared" si="5"/>
        <v>-1.1493431258408125E-2</v>
      </c>
      <c r="K76">
        <f t="shared" si="6"/>
        <v>-8.306462157753304E-3</v>
      </c>
      <c r="P76">
        <f t="shared" si="7"/>
        <v>4.0188983803297873E-4</v>
      </c>
      <c r="Q76">
        <f t="shared" si="8"/>
        <v>4.8932505490702964E-4</v>
      </c>
      <c r="R76">
        <f t="shared" si="9"/>
        <v>1.6135501344403233E-4</v>
      </c>
      <c r="S76">
        <f t="shared" si="10"/>
        <v>7.885192110434809E-5</v>
      </c>
      <c r="X76">
        <f t="shared" si="11"/>
        <v>4.4345773988291667E-4</v>
      </c>
      <c r="Y76">
        <f t="shared" si="12"/>
        <v>2.5465062383357961E-4</v>
      </c>
    </row>
    <row r="77" spans="1:25" x14ac:dyDescent="0.25">
      <c r="A77" s="6">
        <v>45399.166666666664</v>
      </c>
      <c r="B77">
        <f>AAPL!D66</f>
        <v>168</v>
      </c>
      <c r="C77">
        <f>JNJ!D66</f>
        <v>144.77000000000001</v>
      </c>
      <c r="D77">
        <f>JPM!D66</f>
        <v>180.08</v>
      </c>
      <c r="E77">
        <f>XOM!D66</f>
        <v>118.63</v>
      </c>
      <c r="H77">
        <f t="shared" si="3"/>
        <v>-8.1807320901940254E-3</v>
      </c>
      <c r="I77">
        <f t="shared" si="4"/>
        <v>2.2128492537080192E-3</v>
      </c>
      <c r="J77">
        <f t="shared" si="5"/>
        <v>-3.9902513595993375E-3</v>
      </c>
      <c r="K77">
        <f t="shared" si="6"/>
        <v>-5.0564639540196606E-4</v>
      </c>
      <c r="P77">
        <f t="shared" si="7"/>
        <v>7.8757713399498646E-5</v>
      </c>
      <c r="Q77">
        <f t="shared" si="8"/>
        <v>2.5500532747392688E-6</v>
      </c>
      <c r="R77">
        <f t="shared" si="9"/>
        <v>2.7033546433417964E-5</v>
      </c>
      <c r="S77">
        <f t="shared" si="10"/>
        <v>1.1643373763188874E-6</v>
      </c>
      <c r="X77">
        <f t="shared" si="11"/>
        <v>-1.4171674741023669E-5</v>
      </c>
      <c r="Y77">
        <f t="shared" si="12"/>
        <v>4.6142174874784249E-5</v>
      </c>
    </row>
    <row r="78" spans="1:25" x14ac:dyDescent="0.25">
      <c r="A78" s="6">
        <v>45400.166666666664</v>
      </c>
      <c r="B78">
        <f>AAPL!D67</f>
        <v>167.04</v>
      </c>
      <c r="C78">
        <f>JNJ!D67</f>
        <v>145.74</v>
      </c>
      <c r="D78">
        <f>JPM!D67</f>
        <v>181.25</v>
      </c>
      <c r="E78">
        <f>XOM!D67</f>
        <v>118.52</v>
      </c>
      <c r="H78">
        <f t="shared" ref="H78:H141" si="13">LN(B78/B77)</f>
        <v>-5.7306747089850953E-3</v>
      </c>
      <c r="I78">
        <f t="shared" ref="I78:I141" si="14">LN(C78/C77)</f>
        <v>6.6779360761838914E-3</v>
      </c>
      <c r="J78">
        <f t="shared" ref="J78:J141" si="15">LN(D78/D77)</f>
        <v>6.4760971363072633E-3</v>
      </c>
      <c r="K78">
        <f t="shared" ref="K78:K141" si="16">LN(E78/E77)</f>
        <v>-9.2768296764743721E-4</v>
      </c>
      <c r="P78">
        <f t="shared" ref="P78:P141" si="17">(H78-H$5)^2</f>
        <v>4.1274160207719302E-5</v>
      </c>
      <c r="Q78">
        <f t="shared" ref="Q78:Q141" si="18">(I78-I$5)^2</f>
        <v>3.6747546303345815E-5</v>
      </c>
      <c r="R78">
        <f t="shared" ref="R78:R141" si="19">(J78-J$5)^2</f>
        <v>2.7740963165214159E-5</v>
      </c>
      <c r="S78">
        <f t="shared" ref="S78:S141" si="20">(K78-K$5)^2</f>
        <v>2.2532448630790681E-6</v>
      </c>
      <c r="X78">
        <f t="shared" ref="X78:X141" si="21">(H78-H$5)*(I78-I$5)</f>
        <v>-3.8945142359026992E-5</v>
      </c>
      <c r="Y78">
        <f t="shared" ref="Y78:Y141" si="22">(H78-H$5)*(J78-J$5)</f>
        <v>-3.3837626364706631E-5</v>
      </c>
    </row>
    <row r="79" spans="1:25" x14ac:dyDescent="0.25">
      <c r="A79" s="6">
        <v>45401.166666666664</v>
      </c>
      <c r="B79">
        <f>AAPL!D68</f>
        <v>165</v>
      </c>
      <c r="C79">
        <f>JNJ!D68</f>
        <v>147.91</v>
      </c>
      <c r="D79">
        <f>JPM!D68</f>
        <v>185.8</v>
      </c>
      <c r="E79">
        <f>XOM!D68</f>
        <v>119.88</v>
      </c>
      <c r="H79">
        <f t="shared" si="13"/>
        <v>-1.2287830793693253E-2</v>
      </c>
      <c r="I79">
        <f t="shared" si="14"/>
        <v>1.4779768441142508E-2</v>
      </c>
      <c r="J79">
        <f t="shared" si="15"/>
        <v>2.4793532644954E-2</v>
      </c>
      <c r="K79">
        <f t="shared" si="16"/>
        <v>1.1409519743098055E-2</v>
      </c>
      <c r="P79">
        <f t="shared" si="17"/>
        <v>1.6852331379025727E-4</v>
      </c>
      <c r="Q79">
        <f t="shared" si="18"/>
        <v>2.0061345169511535E-4</v>
      </c>
      <c r="R79">
        <f t="shared" si="19"/>
        <v>5.5622413924366642E-4</v>
      </c>
      <c r="S79">
        <f t="shared" si="20"/>
        <v>1.1742152871644855E-4</v>
      </c>
      <c r="X79">
        <f t="shared" si="21"/>
        <v>-1.8386963770716073E-4</v>
      </c>
      <c r="Y79">
        <f t="shared" si="22"/>
        <v>-3.0616455568121561E-4</v>
      </c>
    </row>
    <row r="80" spans="1:25" x14ac:dyDescent="0.25">
      <c r="A80" s="6">
        <v>45404.166666666664</v>
      </c>
      <c r="B80">
        <f>AAPL!D69</f>
        <v>165.84</v>
      </c>
      <c r="C80">
        <f>JNJ!D69</f>
        <v>149.12</v>
      </c>
      <c r="D80">
        <f>JPM!D69</f>
        <v>189.41</v>
      </c>
      <c r="E80">
        <f>XOM!D69</f>
        <v>120.56</v>
      </c>
      <c r="H80">
        <f t="shared" si="13"/>
        <v>5.0779942269434828E-3</v>
      </c>
      <c r="I80">
        <f t="shared" si="14"/>
        <v>8.1473702540024902E-3</v>
      </c>
      <c r="J80">
        <f t="shared" si="15"/>
        <v>1.9243151288912064E-2</v>
      </c>
      <c r="K80">
        <f t="shared" si="16"/>
        <v>5.6563118697775423E-3</v>
      </c>
      <c r="P80">
        <f t="shared" si="17"/>
        <v>1.9220964584191603E-5</v>
      </c>
      <c r="Q80">
        <f t="shared" si="18"/>
        <v>5.6722130916080707E-5</v>
      </c>
      <c r="R80">
        <f t="shared" si="19"/>
        <v>3.2522599352797403E-4</v>
      </c>
      <c r="S80">
        <f t="shared" si="20"/>
        <v>2.5836010726931067E-5</v>
      </c>
      <c r="X80">
        <f t="shared" si="21"/>
        <v>3.3018995585539345E-5</v>
      </c>
      <c r="Y80">
        <f t="shared" si="22"/>
        <v>7.906426059516219E-5</v>
      </c>
    </row>
    <row r="81" spans="1:25" x14ac:dyDescent="0.25">
      <c r="A81" s="6">
        <v>45405.166666666664</v>
      </c>
      <c r="B81">
        <f>AAPL!D70</f>
        <v>166.9</v>
      </c>
      <c r="C81">
        <f>JNJ!D70</f>
        <v>149.56</v>
      </c>
      <c r="D81">
        <f>JPM!D70</f>
        <v>192.14</v>
      </c>
      <c r="E81">
        <f>XOM!D70</f>
        <v>121.03</v>
      </c>
      <c r="H81">
        <f t="shared" si="13"/>
        <v>6.3713625402651809E-3</v>
      </c>
      <c r="I81">
        <f t="shared" si="14"/>
        <v>2.9462991716319611E-3</v>
      </c>
      <c r="J81">
        <f t="shared" si="15"/>
        <v>1.4310295312942112E-2</v>
      </c>
      <c r="K81">
        <f t="shared" si="16"/>
        <v>3.8908944322723496E-3</v>
      </c>
      <c r="P81">
        <f t="shared" si="17"/>
        <v>3.2234464603293822E-5</v>
      </c>
      <c r="Q81">
        <f t="shared" si="18"/>
        <v>5.4304777160049475E-6</v>
      </c>
      <c r="R81">
        <f t="shared" si="19"/>
        <v>1.7164058317673206E-4</v>
      </c>
      <c r="S81">
        <f t="shared" si="20"/>
        <v>1.1005780828546302E-5</v>
      </c>
      <c r="X81">
        <f t="shared" si="21"/>
        <v>1.3230591132505657E-5</v>
      </c>
      <c r="Y81">
        <f t="shared" si="22"/>
        <v>7.4382405869258348E-5</v>
      </c>
    </row>
    <row r="82" spans="1:25" x14ac:dyDescent="0.25">
      <c r="A82" s="6">
        <v>45406.166666666664</v>
      </c>
      <c r="B82">
        <f>AAPL!D71</f>
        <v>169.02</v>
      </c>
      <c r="C82">
        <f>JNJ!D71</f>
        <v>148.53</v>
      </c>
      <c r="D82">
        <f>JPM!D71</f>
        <v>193.08</v>
      </c>
      <c r="E82">
        <f>XOM!D71</f>
        <v>121.05</v>
      </c>
      <c r="H82">
        <f t="shared" si="13"/>
        <v>1.2622220448546821E-2</v>
      </c>
      <c r="I82">
        <f t="shared" si="14"/>
        <v>-6.9106920674715929E-3</v>
      </c>
      <c r="J82">
        <f t="shared" si="15"/>
        <v>4.8803378106997714E-3</v>
      </c>
      <c r="K82">
        <f t="shared" si="16"/>
        <v>1.6523463355499999E-4</v>
      </c>
      <c r="P82">
        <f t="shared" si="17"/>
        <v>1.4228668538092328E-4</v>
      </c>
      <c r="Q82">
        <f t="shared" si="18"/>
        <v>5.6650500836787714E-5</v>
      </c>
      <c r="R82">
        <f t="shared" si="19"/>
        <v>1.3477780973993639E-5</v>
      </c>
      <c r="S82">
        <f t="shared" si="20"/>
        <v>1.6659754896649045E-7</v>
      </c>
      <c r="X82">
        <f t="shared" si="21"/>
        <v>-8.9780911051491028E-5</v>
      </c>
      <c r="Y82">
        <f t="shared" si="22"/>
        <v>4.3791651956504524E-5</v>
      </c>
    </row>
    <row r="83" spans="1:25" x14ac:dyDescent="0.25">
      <c r="A83" s="6">
        <v>45407.166666666664</v>
      </c>
      <c r="B83">
        <f>AAPL!D72</f>
        <v>169.89</v>
      </c>
      <c r="C83">
        <f>JNJ!D72</f>
        <v>146.82</v>
      </c>
      <c r="D83">
        <f>JPM!D72</f>
        <v>193.37</v>
      </c>
      <c r="E83">
        <f>XOM!D72</f>
        <v>121.33</v>
      </c>
      <c r="H83">
        <f t="shared" si="13"/>
        <v>5.1341176774868519E-3</v>
      </c>
      <c r="I83">
        <f t="shared" si="14"/>
        <v>-1.1579611358806113E-2</v>
      </c>
      <c r="J83">
        <f t="shared" si="15"/>
        <v>1.5008412702082906E-3</v>
      </c>
      <c r="K83">
        <f t="shared" si="16"/>
        <v>2.3104226797141534E-3</v>
      </c>
      <c r="P83">
        <f t="shared" si="17"/>
        <v>1.9716224152594556E-5</v>
      </c>
      <c r="Q83">
        <f t="shared" si="18"/>
        <v>1.4873197614781369E-4</v>
      </c>
      <c r="R83">
        <f t="shared" si="19"/>
        <v>8.5096592271094615E-8</v>
      </c>
      <c r="S83">
        <f t="shared" si="20"/>
        <v>3.017253821857628E-6</v>
      </c>
      <c r="X83">
        <f t="shared" si="21"/>
        <v>-5.415194345901762E-5</v>
      </c>
      <c r="Y83">
        <f t="shared" si="22"/>
        <v>1.2952928193419614E-6</v>
      </c>
    </row>
    <row r="84" spans="1:25" x14ac:dyDescent="0.25">
      <c r="A84" s="6">
        <v>45408.166666666664</v>
      </c>
      <c r="B84">
        <f>AAPL!D73</f>
        <v>169.3</v>
      </c>
      <c r="C84">
        <f>JNJ!D73</f>
        <v>146.13999999999999</v>
      </c>
      <c r="D84">
        <f>JPM!D73</f>
        <v>193.49</v>
      </c>
      <c r="E84">
        <f>XOM!D73</f>
        <v>117.96</v>
      </c>
      <c r="H84">
        <f t="shared" si="13"/>
        <v>-3.4788796547335459E-3</v>
      </c>
      <c r="I84">
        <f t="shared" si="14"/>
        <v>-4.6422803195635956E-3</v>
      </c>
      <c r="J84">
        <f t="shared" si="15"/>
        <v>6.2037948533696691E-4</v>
      </c>
      <c r="K84">
        <f t="shared" si="16"/>
        <v>-2.8168522116706153E-2</v>
      </c>
      <c r="P84">
        <f t="shared" si="17"/>
        <v>1.7411440556864312E-5</v>
      </c>
      <c r="Q84">
        <f t="shared" si="18"/>
        <v>2.7649097889557712E-5</v>
      </c>
      <c r="R84">
        <f t="shared" si="19"/>
        <v>3.46624893732076E-7</v>
      </c>
      <c r="S84">
        <f t="shared" si="20"/>
        <v>8.2609798715313802E-4</v>
      </c>
      <c r="X84">
        <f t="shared" si="21"/>
        <v>2.1941071631872419E-5</v>
      </c>
      <c r="Y84">
        <f t="shared" si="22"/>
        <v>2.4566722884311309E-6</v>
      </c>
    </row>
    <row r="85" spans="1:25" x14ac:dyDescent="0.25">
      <c r="A85" s="6">
        <v>45411.166666666664</v>
      </c>
      <c r="B85">
        <f>AAPL!D74</f>
        <v>173.5</v>
      </c>
      <c r="C85">
        <f>JNJ!D74</f>
        <v>146.82</v>
      </c>
      <c r="D85">
        <f>JPM!D74</f>
        <v>193.28</v>
      </c>
      <c r="E85">
        <f>XOM!D74</f>
        <v>119.64</v>
      </c>
      <c r="H85">
        <f t="shared" si="13"/>
        <v>2.450531024782426E-2</v>
      </c>
      <c r="I85">
        <f t="shared" si="14"/>
        <v>4.6422803195635323E-3</v>
      </c>
      <c r="J85">
        <f t="shared" si="15"/>
        <v>-1.0859168013872878E-3</v>
      </c>
      <c r="K85">
        <f t="shared" si="16"/>
        <v>1.4141649814671822E-2</v>
      </c>
      <c r="P85">
        <f t="shared" si="17"/>
        <v>5.669869642593564E-4</v>
      </c>
      <c r="Q85">
        <f t="shared" si="18"/>
        <v>1.6211250238056728E-5</v>
      </c>
      <c r="R85">
        <f t="shared" si="19"/>
        <v>5.2672309530635979E-6</v>
      </c>
      <c r="S85">
        <f t="shared" si="20"/>
        <v>1.8409745015067046E-4</v>
      </c>
      <c r="X85">
        <f t="shared" si="21"/>
        <v>9.5872663253528914E-5</v>
      </c>
      <c r="Y85">
        <f t="shared" si="22"/>
        <v>-5.4648433537755184E-5</v>
      </c>
    </row>
    <row r="86" spans="1:25" x14ac:dyDescent="0.25">
      <c r="A86" s="6">
        <v>45412.166666666664</v>
      </c>
      <c r="B86">
        <f>AAPL!D75</f>
        <v>170.33</v>
      </c>
      <c r="C86">
        <f>JNJ!D75</f>
        <v>144.59</v>
      </c>
      <c r="D86">
        <f>JPM!D75</f>
        <v>191.74</v>
      </c>
      <c r="E86">
        <f>XOM!D75</f>
        <v>118.27</v>
      </c>
      <c r="H86">
        <f t="shared" si="13"/>
        <v>-1.8439867514427888E-2</v>
      </c>
      <c r="I86">
        <f t="shared" si="14"/>
        <v>-1.530519564260026E-2</v>
      </c>
      <c r="J86">
        <f t="shared" si="15"/>
        <v>-7.9996270975995955E-3</v>
      </c>
      <c r="K86">
        <f t="shared" si="16"/>
        <v>-1.1517087498721844E-2</v>
      </c>
      <c r="P86">
        <f t="shared" si="17"/>
        <v>3.6609808111757482E-4</v>
      </c>
      <c r="Q86">
        <f t="shared" si="18"/>
        <v>2.5348321707439338E-4</v>
      </c>
      <c r="R86">
        <f t="shared" si="19"/>
        <v>8.4801171702214963E-5</v>
      </c>
      <c r="S86">
        <f t="shared" si="20"/>
        <v>1.4617984597112822E-4</v>
      </c>
      <c r="X86">
        <f t="shared" si="21"/>
        <v>3.046304636218202E-4</v>
      </c>
      <c r="Y86">
        <f t="shared" si="22"/>
        <v>1.7619746376353686E-4</v>
      </c>
    </row>
    <row r="87" spans="1:25" x14ac:dyDescent="0.25">
      <c r="A87" s="6">
        <v>45413.166666666664</v>
      </c>
      <c r="B87">
        <f>AAPL!D76</f>
        <v>169.3</v>
      </c>
      <c r="C87">
        <f>JNJ!D76</f>
        <v>151.18</v>
      </c>
      <c r="D87">
        <f>JPM!D76</f>
        <v>191.86</v>
      </c>
      <c r="E87">
        <f>XOM!D76</f>
        <v>116.03</v>
      </c>
      <c r="H87">
        <f t="shared" si="13"/>
        <v>-6.0654427333962507E-3</v>
      </c>
      <c r="I87">
        <f t="shared" si="14"/>
        <v>4.4569028823995778E-2</v>
      </c>
      <c r="J87">
        <f t="shared" si="15"/>
        <v>6.2565174095108994E-4</v>
      </c>
      <c r="K87">
        <f t="shared" si="16"/>
        <v>-1.9121367903571367E-2</v>
      </c>
      <c r="P87">
        <f t="shared" si="17"/>
        <v>4.5687662097021602E-5</v>
      </c>
      <c r="Q87">
        <f t="shared" si="18"/>
        <v>1.9318722036168075E-3</v>
      </c>
      <c r="R87">
        <f t="shared" si="19"/>
        <v>3.4044462436953971E-7</v>
      </c>
      <c r="S87">
        <f t="shared" si="20"/>
        <v>3.8788381438317586E-4</v>
      </c>
      <c r="X87">
        <f t="shared" si="21"/>
        <v>-2.9709043144045082E-4</v>
      </c>
      <c r="Y87">
        <f t="shared" si="22"/>
        <v>3.9438710629206654E-6</v>
      </c>
    </row>
    <row r="88" spans="1:25" x14ac:dyDescent="0.25">
      <c r="A88" s="6">
        <v>45414.166666666664</v>
      </c>
      <c r="B88">
        <f>AAPL!D77</f>
        <v>173.03</v>
      </c>
      <c r="C88">
        <f>JNJ!D77</f>
        <v>149.91999999999999</v>
      </c>
      <c r="D88">
        <f>JPM!D77</f>
        <v>191.66</v>
      </c>
      <c r="E88">
        <f>XOM!D77</f>
        <v>116.24</v>
      </c>
      <c r="H88">
        <f t="shared" si="13"/>
        <v>2.1792700729467398E-2</v>
      </c>
      <c r="I88">
        <f t="shared" si="14"/>
        <v>-8.3693613739186917E-3</v>
      </c>
      <c r="J88">
        <f t="shared" si="15"/>
        <v>-1.0429704741854349E-3</v>
      </c>
      <c r="K88">
        <f t="shared" si="16"/>
        <v>1.8082409025733245E-3</v>
      </c>
      <c r="P88">
        <f t="shared" si="17"/>
        <v>4.4516267627132017E-4</v>
      </c>
      <c r="Q88">
        <f t="shared" si="18"/>
        <v>8.0736011524170691E-5</v>
      </c>
      <c r="R88">
        <f t="shared" si="19"/>
        <v>5.0719478442659158E-6</v>
      </c>
      <c r="S88">
        <f t="shared" si="20"/>
        <v>1.5248363427997659E-6</v>
      </c>
      <c r="X88">
        <f t="shared" si="21"/>
        <v>-1.8958021774850869E-4</v>
      </c>
      <c r="Y88">
        <f t="shared" si="22"/>
        <v>-4.7516753637658875E-5</v>
      </c>
    </row>
    <row r="89" spans="1:25" x14ac:dyDescent="0.25">
      <c r="A89" s="6">
        <v>45415.166666666664</v>
      </c>
      <c r="B89">
        <f>AAPL!D78</f>
        <v>183.38</v>
      </c>
      <c r="C89">
        <f>JNJ!D78</f>
        <v>149.27000000000001</v>
      </c>
      <c r="D89">
        <f>JPM!D78</f>
        <v>190.51</v>
      </c>
      <c r="E89">
        <f>XOM!D78</f>
        <v>116</v>
      </c>
      <c r="H89">
        <f t="shared" si="13"/>
        <v>5.8095512753197624E-2</v>
      </c>
      <c r="I89">
        <f t="shared" si="14"/>
        <v>-4.3450718449635902E-3</v>
      </c>
      <c r="J89">
        <f t="shared" si="15"/>
        <v>-6.0182822882725862E-3</v>
      </c>
      <c r="K89">
        <f t="shared" si="16"/>
        <v>-2.0668281556627667E-3</v>
      </c>
      <c r="P89">
        <f t="shared" si="17"/>
        <v>3.2949540812763755E-3</v>
      </c>
      <c r="Q89">
        <f t="shared" si="18"/>
        <v>2.4611843223200681E-5</v>
      </c>
      <c r="R89">
        <f t="shared" si="19"/>
        <v>5.2235460459728205E-5</v>
      </c>
      <c r="S89">
        <f t="shared" si="20"/>
        <v>6.9707955454580945E-6</v>
      </c>
      <c r="X89">
        <f t="shared" si="21"/>
        <v>-2.8477165111018228E-4</v>
      </c>
      <c r="Y89">
        <f t="shared" si="22"/>
        <v>-4.1486557296205258E-4</v>
      </c>
    </row>
    <row r="90" spans="1:25" x14ac:dyDescent="0.25">
      <c r="A90" s="6">
        <v>45418.166666666664</v>
      </c>
      <c r="B90">
        <f>AAPL!D79</f>
        <v>181.71</v>
      </c>
      <c r="C90">
        <f>JNJ!D79</f>
        <v>148.58000000000001</v>
      </c>
      <c r="D90">
        <f>JPM!D79</f>
        <v>192</v>
      </c>
      <c r="E90">
        <f>XOM!D79</f>
        <v>116.75</v>
      </c>
      <c r="H90">
        <f t="shared" si="13"/>
        <v>-9.1484929607891334E-3</v>
      </c>
      <c r="I90">
        <f t="shared" si="14"/>
        <v>-4.633212921488143E-3</v>
      </c>
      <c r="J90">
        <f t="shared" si="15"/>
        <v>7.790685400437967E-3</v>
      </c>
      <c r="K90">
        <f t="shared" si="16"/>
        <v>6.4447054426419632E-3</v>
      </c>
      <c r="P90">
        <f t="shared" si="17"/>
        <v>9.6871167225113871E-5</v>
      </c>
      <c r="Q90">
        <f t="shared" si="18"/>
        <v>2.7553822979522734E-5</v>
      </c>
      <c r="R90">
        <f t="shared" si="19"/>
        <v>4.3316896918554344E-5</v>
      </c>
      <c r="S90">
        <f t="shared" si="20"/>
        <v>3.4472247989591147E-5</v>
      </c>
      <c r="X90">
        <f t="shared" si="21"/>
        <v>5.1664020299823087E-5</v>
      </c>
      <c r="Y90">
        <f t="shared" si="22"/>
        <v>-6.4777761346547757E-5</v>
      </c>
    </row>
    <row r="91" spans="1:25" x14ac:dyDescent="0.25">
      <c r="A91" s="6">
        <v>45419.166666666664</v>
      </c>
      <c r="B91">
        <f>AAPL!D80</f>
        <v>182.4</v>
      </c>
      <c r="C91">
        <f>JNJ!D80</f>
        <v>148.72</v>
      </c>
      <c r="D91">
        <f>JPM!D80</f>
        <v>191.75</v>
      </c>
      <c r="E91">
        <f>XOM!D80</f>
        <v>116.17</v>
      </c>
      <c r="H91">
        <f t="shared" si="13"/>
        <v>3.7900679792654901E-3</v>
      </c>
      <c r="I91">
        <f t="shared" si="14"/>
        <v>9.4180968952825084E-4</v>
      </c>
      <c r="J91">
        <f t="shared" si="15"/>
        <v>-1.3029317804160172E-3</v>
      </c>
      <c r="K91">
        <f t="shared" si="16"/>
        <v>-4.9802610236232272E-3</v>
      </c>
      <c r="P91">
        <f t="shared" si="17"/>
        <v>9.5867380826557737E-6</v>
      </c>
      <c r="Q91">
        <f t="shared" si="18"/>
        <v>1.0617760923043182E-7</v>
      </c>
      <c r="R91">
        <f t="shared" si="19"/>
        <v>6.3104446826397943E-6</v>
      </c>
      <c r="S91">
        <f t="shared" si="20"/>
        <v>3.0843131479580996E-5</v>
      </c>
      <c r="X91">
        <f t="shared" si="21"/>
        <v>1.0089087817710399E-6</v>
      </c>
      <c r="Y91">
        <f t="shared" si="22"/>
        <v>-7.7779547670036971E-6</v>
      </c>
    </row>
    <row r="92" spans="1:25" x14ac:dyDescent="0.25">
      <c r="A92" s="6">
        <v>45420.166666666664</v>
      </c>
      <c r="B92">
        <f>AAPL!D81</f>
        <v>182.74</v>
      </c>
      <c r="C92">
        <f>JNJ!D81</f>
        <v>148.94999999999999</v>
      </c>
      <c r="D92">
        <f>JPM!D81</f>
        <v>195.65</v>
      </c>
      <c r="E92">
        <f>XOM!D81</f>
        <v>116.15</v>
      </c>
      <c r="H92">
        <f t="shared" si="13"/>
        <v>1.8622999302434699E-3</v>
      </c>
      <c r="I92">
        <f t="shared" si="14"/>
        <v>1.5453357461027394E-3</v>
      </c>
      <c r="J92">
        <f t="shared" si="15"/>
        <v>2.0134908409056025E-2</v>
      </c>
      <c r="K92">
        <f t="shared" si="16"/>
        <v>-1.7217630896526663E-4</v>
      </c>
      <c r="P92">
        <f t="shared" si="17"/>
        <v>1.3653402653381691E-6</v>
      </c>
      <c r="Q92">
        <f t="shared" si="18"/>
        <v>8.6373810538990106E-7</v>
      </c>
      <c r="R92">
        <f t="shared" si="19"/>
        <v>3.5818516151326258E-4</v>
      </c>
      <c r="S92">
        <f t="shared" si="20"/>
        <v>5.5588144339284061E-7</v>
      </c>
      <c r="X92">
        <f t="shared" si="21"/>
        <v>1.0859541491222062E-6</v>
      </c>
      <c r="Y92">
        <f t="shared" si="22"/>
        <v>2.2114353335802357E-5</v>
      </c>
    </row>
    <row r="93" spans="1:25" x14ac:dyDescent="0.25">
      <c r="A93" s="6">
        <v>45421.166666666664</v>
      </c>
      <c r="B93">
        <f>AAPL!D82</f>
        <v>184.57</v>
      </c>
      <c r="C93">
        <f>JNJ!D82</f>
        <v>149.85</v>
      </c>
      <c r="D93">
        <f>JPM!D82</f>
        <v>197.5</v>
      </c>
      <c r="E93">
        <f>XOM!D82</f>
        <v>118.44</v>
      </c>
      <c r="H93">
        <f t="shared" si="13"/>
        <v>9.9644177487252465E-3</v>
      </c>
      <c r="I93">
        <f t="shared" si="14"/>
        <v>6.0241146033808762E-3</v>
      </c>
      <c r="J93">
        <f t="shared" si="15"/>
        <v>9.4112356847550396E-3</v>
      </c>
      <c r="K93">
        <f t="shared" si="16"/>
        <v>1.9524044016972327E-2</v>
      </c>
      <c r="P93">
        <f t="shared" si="17"/>
        <v>8.5943942298233447E-5</v>
      </c>
      <c r="Q93">
        <f t="shared" si="18"/>
        <v>2.9248129393737178E-5</v>
      </c>
      <c r="R93">
        <f t="shared" si="19"/>
        <v>6.7274569354820106E-5</v>
      </c>
      <c r="S93">
        <f t="shared" si="20"/>
        <v>3.5912697446632743E-4</v>
      </c>
      <c r="X93">
        <f t="shared" si="21"/>
        <v>5.0136808284399334E-5</v>
      </c>
      <c r="Y93">
        <f t="shared" si="22"/>
        <v>7.6038422568916849E-5</v>
      </c>
    </row>
    <row r="94" spans="1:25" x14ac:dyDescent="0.25">
      <c r="A94" s="6">
        <v>45422.166666666664</v>
      </c>
      <c r="B94">
        <f>AAPL!D83</f>
        <v>183.05</v>
      </c>
      <c r="C94">
        <f>JNJ!D83</f>
        <v>149.91</v>
      </c>
      <c r="D94">
        <f>JPM!D83</f>
        <v>198.77</v>
      </c>
      <c r="E94">
        <f>XOM!D83</f>
        <v>117.96</v>
      </c>
      <c r="H94">
        <f t="shared" si="13"/>
        <v>-8.2694557529546277E-3</v>
      </c>
      <c r="I94">
        <f t="shared" si="14"/>
        <v>4.0032026155106451E-4</v>
      </c>
      <c r="J94">
        <f t="shared" si="15"/>
        <v>6.4097930613311351E-3</v>
      </c>
      <c r="K94">
        <f t="shared" si="16"/>
        <v>-4.0609192863150694E-3</v>
      </c>
      <c r="P94">
        <f t="shared" si="17"/>
        <v>8.0340351207320042E-5</v>
      </c>
      <c r="Q94">
        <f t="shared" si="18"/>
        <v>4.6500768746351421E-8</v>
      </c>
      <c r="R94">
        <f t="shared" si="19"/>
        <v>2.7046916371584867E-5</v>
      </c>
      <c r="S94">
        <f t="shared" si="20"/>
        <v>2.1476899154302127E-5</v>
      </c>
      <c r="X94">
        <f t="shared" si="21"/>
        <v>1.9328445598371963E-6</v>
      </c>
      <c r="Y94">
        <f t="shared" si="22"/>
        <v>-4.6615005742444599E-5</v>
      </c>
    </row>
    <row r="95" spans="1:25" x14ac:dyDescent="0.25">
      <c r="A95" s="6">
        <v>45425.166666666664</v>
      </c>
      <c r="B95">
        <f>AAPL!D84</f>
        <v>186.28</v>
      </c>
      <c r="C95">
        <f>JNJ!D84</f>
        <v>151.22</v>
      </c>
      <c r="D95">
        <f>JPM!D84</f>
        <v>198.73</v>
      </c>
      <c r="E95">
        <f>XOM!D84</f>
        <v>117.91</v>
      </c>
      <c r="H95">
        <f t="shared" si="13"/>
        <v>1.7491578547931153E-2</v>
      </c>
      <c r="I95">
        <f t="shared" si="14"/>
        <v>8.7006161059005674E-3</v>
      </c>
      <c r="J95">
        <f t="shared" si="15"/>
        <v>-2.0125786231462575E-4</v>
      </c>
      <c r="K95">
        <f t="shared" si="16"/>
        <v>-4.2396235849347964E-4</v>
      </c>
      <c r="P95">
        <f t="shared" si="17"/>
        <v>2.8216461917641544E-4</v>
      </c>
      <c r="Q95">
        <f t="shared" si="18"/>
        <v>6.5361654154952659E-5</v>
      </c>
      <c r="R95">
        <f t="shared" si="19"/>
        <v>1.9891884727752419E-6</v>
      </c>
      <c r="S95">
        <f t="shared" si="20"/>
        <v>9.9472821068590571E-7</v>
      </c>
      <c r="X95">
        <f t="shared" si="21"/>
        <v>1.3580407303675685E-4</v>
      </c>
      <c r="Y95">
        <f t="shared" si="22"/>
        <v>-2.3691319251800679E-5</v>
      </c>
    </row>
    <row r="96" spans="1:25" x14ac:dyDescent="0.25">
      <c r="A96" s="6">
        <v>45426.166666666664</v>
      </c>
      <c r="B96">
        <f>AAPL!D85</f>
        <v>187.43</v>
      </c>
      <c r="C96">
        <f>JNJ!D85</f>
        <v>151.38</v>
      </c>
      <c r="D96">
        <f>JPM!D85</f>
        <v>201.51</v>
      </c>
      <c r="E96">
        <f>XOM!D85</f>
        <v>117.67</v>
      </c>
      <c r="H96">
        <f t="shared" si="13"/>
        <v>6.1545242567172895E-3</v>
      </c>
      <c r="I96">
        <f t="shared" si="14"/>
        <v>1.0575017508974889E-3</v>
      </c>
      <c r="J96">
        <f t="shared" si="15"/>
        <v>1.3891888406689765E-2</v>
      </c>
      <c r="K96">
        <f t="shared" si="16"/>
        <v>-2.037525112744396E-3</v>
      </c>
      <c r="P96">
        <f t="shared" si="17"/>
        <v>2.9819267229194116E-5</v>
      </c>
      <c r="Q96">
        <f t="shared" si="18"/>
        <v>1.9495856094879976E-7</v>
      </c>
      <c r="R96">
        <f t="shared" si="19"/>
        <v>1.6085240980553267E-4</v>
      </c>
      <c r="S96">
        <f t="shared" si="20"/>
        <v>6.8169208776212412E-6</v>
      </c>
      <c r="X96">
        <f t="shared" si="21"/>
        <v>2.4111245151487697E-6</v>
      </c>
      <c r="Y96">
        <f t="shared" si="22"/>
        <v>6.9256775787290462E-5</v>
      </c>
    </row>
    <row r="97" spans="1:25" x14ac:dyDescent="0.25">
      <c r="A97" s="6">
        <v>45427.166666666664</v>
      </c>
      <c r="B97">
        <f>AAPL!D86</f>
        <v>189.72</v>
      </c>
      <c r="C97">
        <f>JNJ!D86</f>
        <v>152.66999999999999</v>
      </c>
      <c r="D97">
        <f>JPM!D86</f>
        <v>202.11</v>
      </c>
      <c r="E97">
        <f>XOM!D86</f>
        <v>118.58</v>
      </c>
      <c r="H97">
        <f t="shared" si="13"/>
        <v>1.2143858638487333E-2</v>
      </c>
      <c r="I97">
        <f t="shared" si="14"/>
        <v>8.485497387829612E-3</v>
      </c>
      <c r="J97">
        <f t="shared" si="15"/>
        <v>2.9730956937953322E-3</v>
      </c>
      <c r="K97">
        <f t="shared" si="16"/>
        <v>7.7037418033839835E-3</v>
      </c>
      <c r="P97">
        <f t="shared" si="17"/>
        <v>1.3110333502341437E-4</v>
      </c>
      <c r="Q97">
        <f t="shared" si="18"/>
        <v>6.1929608774016016E-5</v>
      </c>
      <c r="R97">
        <f t="shared" si="19"/>
        <v>3.1115817844215429E-6</v>
      </c>
      <c r="S97">
        <f t="shared" si="20"/>
        <v>5.0841798994029362E-5</v>
      </c>
      <c r="X97">
        <f t="shared" si="21"/>
        <v>9.0106482824316275E-5</v>
      </c>
      <c r="Y97">
        <f t="shared" si="22"/>
        <v>2.0197493634997661E-5</v>
      </c>
    </row>
    <row r="98" spans="1:25" x14ac:dyDescent="0.25">
      <c r="A98" s="6">
        <v>45428.166666666664</v>
      </c>
      <c r="B98">
        <f>AAPL!D87</f>
        <v>189.84</v>
      </c>
      <c r="C98">
        <f>JNJ!D87</f>
        <v>154.28</v>
      </c>
      <c r="D98">
        <f>JPM!D87</f>
        <v>202.47</v>
      </c>
      <c r="E98">
        <f>XOM!D87</f>
        <v>117.87</v>
      </c>
      <c r="H98">
        <f t="shared" si="13"/>
        <v>6.3231111812725633E-4</v>
      </c>
      <c r="I98">
        <f t="shared" si="14"/>
        <v>1.0490404071176036E-2</v>
      </c>
      <c r="J98">
        <f t="shared" si="15"/>
        <v>1.7796237827466738E-3</v>
      </c>
      <c r="K98">
        <f t="shared" si="16"/>
        <v>-6.0055160407434596E-3</v>
      </c>
      <c r="P98">
        <f t="shared" si="17"/>
        <v>3.7836100734167849E-9</v>
      </c>
      <c r="Q98">
        <f t="shared" si="18"/>
        <v>9.7504633261923158E-5</v>
      </c>
      <c r="R98">
        <f t="shared" si="19"/>
        <v>3.2546536040444766E-7</v>
      </c>
      <c r="S98">
        <f t="shared" si="20"/>
        <v>4.3282113425103521E-5</v>
      </c>
      <c r="X98">
        <f t="shared" si="21"/>
        <v>-6.073874485158726E-7</v>
      </c>
      <c r="Y98">
        <f t="shared" si="22"/>
        <v>-3.5091794142997202E-8</v>
      </c>
    </row>
    <row r="99" spans="1:25" x14ac:dyDescent="0.25">
      <c r="A99" s="6">
        <v>45429.166666666664</v>
      </c>
      <c r="B99">
        <f>AAPL!D88</f>
        <v>189.87</v>
      </c>
      <c r="C99">
        <f>JNJ!D88</f>
        <v>154.63999999999999</v>
      </c>
      <c r="D99">
        <f>JPM!D88</f>
        <v>204.79</v>
      </c>
      <c r="E99">
        <f>XOM!D88</f>
        <v>119.64</v>
      </c>
      <c r="H99">
        <f t="shared" si="13"/>
        <v>1.5801532781546361E-4</v>
      </c>
      <c r="I99">
        <f t="shared" si="14"/>
        <v>2.3307015600483477E-3</v>
      </c>
      <c r="J99">
        <f t="shared" si="15"/>
        <v>1.139333642479606E-2</v>
      </c>
      <c r="K99">
        <f t="shared" si="16"/>
        <v>1.4904911523269081E-2</v>
      </c>
      <c r="P99">
        <f t="shared" si="17"/>
        <v>2.8708897710494797E-7</v>
      </c>
      <c r="Q99">
        <f t="shared" si="18"/>
        <v>2.9403364552622319E-6</v>
      </c>
      <c r="R99">
        <f t="shared" si="19"/>
        <v>1.0371809985213779E-4</v>
      </c>
      <c r="S99">
        <f t="shared" si="20"/>
        <v>2.0539227230943801E-4</v>
      </c>
      <c r="X99">
        <f t="shared" si="21"/>
        <v>-9.1876993055150799E-7</v>
      </c>
      <c r="Y99">
        <f t="shared" si="22"/>
        <v>-5.4567685670018194E-6</v>
      </c>
    </row>
    <row r="100" spans="1:25" x14ac:dyDescent="0.25">
      <c r="A100" s="6">
        <v>45432.166666666664</v>
      </c>
      <c r="B100">
        <f>AAPL!D89</f>
        <v>191.04</v>
      </c>
      <c r="C100">
        <f>JNJ!D89</f>
        <v>151.27000000000001</v>
      </c>
      <c r="D100">
        <f>JPM!D89</f>
        <v>195.58</v>
      </c>
      <c r="E100">
        <f>XOM!D89</f>
        <v>118.67</v>
      </c>
      <c r="H100">
        <f t="shared" si="13"/>
        <v>6.1432027489136277E-3</v>
      </c>
      <c r="I100">
        <f t="shared" si="14"/>
        <v>-2.2033515325967385E-2</v>
      </c>
      <c r="J100">
        <f t="shared" si="15"/>
        <v>-4.6015560964091824E-2</v>
      </c>
      <c r="K100">
        <f t="shared" si="16"/>
        <v>-8.1407020846995942E-3</v>
      </c>
      <c r="P100">
        <f t="shared" si="17"/>
        <v>2.9695748643261664E-5</v>
      </c>
      <c r="Q100">
        <f t="shared" si="18"/>
        <v>5.1299876110531644E-4</v>
      </c>
      <c r="R100">
        <f t="shared" si="19"/>
        <v>2.2301712541893523E-3</v>
      </c>
      <c r="S100">
        <f t="shared" si="20"/>
        <v>7.593554488183587E-5</v>
      </c>
      <c r="X100">
        <f t="shared" si="21"/>
        <v>-1.2342561429495952E-4</v>
      </c>
      <c r="Y100">
        <f t="shared" si="22"/>
        <v>-2.5734530303822258E-4</v>
      </c>
    </row>
    <row r="101" spans="1:25" x14ac:dyDescent="0.25">
      <c r="A101" s="6">
        <v>45433.166666666664</v>
      </c>
      <c r="B101">
        <f>AAPL!D90</f>
        <v>192.35</v>
      </c>
      <c r="C101">
        <f>JNJ!D90</f>
        <v>151.24</v>
      </c>
      <c r="D101">
        <f>JPM!D90</f>
        <v>199.52</v>
      </c>
      <c r="E101">
        <f>XOM!D90</f>
        <v>117.85</v>
      </c>
      <c r="H101">
        <f t="shared" si="13"/>
        <v>6.8337989940669263E-3</v>
      </c>
      <c r="I101">
        <f t="shared" si="14"/>
        <v>-1.9834055137585703E-4</v>
      </c>
      <c r="J101">
        <f t="shared" si="15"/>
        <v>1.9944979047597199E-2</v>
      </c>
      <c r="K101">
        <f t="shared" si="16"/>
        <v>-6.9339022949076448E-3</v>
      </c>
      <c r="P101">
        <f t="shared" si="17"/>
        <v>3.7699315343089727E-5</v>
      </c>
      <c r="Q101">
        <f t="shared" si="18"/>
        <v>6.6308641490229074E-7</v>
      </c>
      <c r="R101">
        <f t="shared" si="19"/>
        <v>3.5103211192507976E-4</v>
      </c>
      <c r="S101">
        <f t="shared" si="20"/>
        <v>5.6359561677148267E-5</v>
      </c>
      <c r="X101">
        <f t="shared" si="21"/>
        <v>-4.9997903811180219E-6</v>
      </c>
      <c r="Y101">
        <f t="shared" si="22"/>
        <v>1.1503769070619572E-4</v>
      </c>
    </row>
    <row r="102" spans="1:25" x14ac:dyDescent="0.25">
      <c r="A102" s="6">
        <v>45434.166666666664</v>
      </c>
      <c r="B102">
        <f>AAPL!D91</f>
        <v>190.9</v>
      </c>
      <c r="C102">
        <f>JNJ!D91</f>
        <v>153.5</v>
      </c>
      <c r="D102">
        <f>JPM!D91</f>
        <v>198.31</v>
      </c>
      <c r="E102">
        <f>XOM!D91</f>
        <v>115.48</v>
      </c>
      <c r="H102">
        <f t="shared" si="13"/>
        <v>-7.5668984666021327E-3</v>
      </c>
      <c r="I102">
        <f t="shared" si="14"/>
        <v>1.4832588004519684E-2</v>
      </c>
      <c r="J102">
        <f t="shared" si="15"/>
        <v>-6.0830190339878657E-3</v>
      </c>
      <c r="K102">
        <f t="shared" si="16"/>
        <v>-2.0315274587405664E-2</v>
      </c>
      <c r="P102">
        <f t="shared" si="17"/>
        <v>6.8239505512657648E-5</v>
      </c>
      <c r="Q102">
        <f t="shared" si="18"/>
        <v>2.0211249389001711E-4</v>
      </c>
      <c r="R102">
        <f t="shared" si="19"/>
        <v>5.3175409358817872E-5</v>
      </c>
      <c r="S102">
        <f t="shared" si="20"/>
        <v>4.3633665348017829E-4</v>
      </c>
      <c r="X102">
        <f t="shared" si="21"/>
        <v>-1.174395871969278E-4</v>
      </c>
      <c r="Y102">
        <f t="shared" si="22"/>
        <v>6.0238390085383918E-5</v>
      </c>
    </row>
    <row r="103" spans="1:25" x14ac:dyDescent="0.25">
      <c r="A103" s="6">
        <v>45435.166666666664</v>
      </c>
      <c r="B103">
        <f>AAPL!D92</f>
        <v>186.88</v>
      </c>
      <c r="C103">
        <f>JNJ!D92</f>
        <v>149.69999999999999</v>
      </c>
      <c r="D103">
        <f>JPM!D92</f>
        <v>196.92</v>
      </c>
      <c r="E103">
        <f>XOM!D92</f>
        <v>113.51</v>
      </c>
      <c r="H103">
        <f t="shared" si="13"/>
        <v>-2.1283031091839801E-2</v>
      </c>
      <c r="I103">
        <f t="shared" si="14"/>
        <v>-2.5067275601669204E-2</v>
      </c>
      <c r="J103">
        <f t="shared" si="15"/>
        <v>-7.0339080077387543E-3</v>
      </c>
      <c r="K103">
        <f t="shared" si="16"/>
        <v>-1.7206416027486342E-2</v>
      </c>
      <c r="P103">
        <f t="shared" si="17"/>
        <v>4.8298207949642064E-4</v>
      </c>
      <c r="Q103">
        <f t="shared" si="18"/>
        <v>6.5962862336049592E-4</v>
      </c>
      <c r="R103">
        <f t="shared" si="19"/>
        <v>6.7947643747951516E-5</v>
      </c>
      <c r="S103">
        <f t="shared" si="20"/>
        <v>3.1612179622878423E-4</v>
      </c>
      <c r="X103">
        <f t="shared" si="21"/>
        <v>5.6443671408406236E-4</v>
      </c>
      <c r="Y103">
        <f t="shared" si="22"/>
        <v>1.8115599430951104E-4</v>
      </c>
    </row>
    <row r="104" spans="1:25" x14ac:dyDescent="0.25">
      <c r="A104" s="6">
        <v>45436.166666666664</v>
      </c>
      <c r="B104">
        <f>AAPL!D93</f>
        <v>189.98</v>
      </c>
      <c r="C104">
        <f>JNJ!D93</f>
        <v>146.97</v>
      </c>
      <c r="D104">
        <f>JPM!D93</f>
        <v>200.71</v>
      </c>
      <c r="E104">
        <f>XOM!D93</f>
        <v>113.42</v>
      </c>
      <c r="H104">
        <f t="shared" si="13"/>
        <v>1.6452103822174123E-2</v>
      </c>
      <c r="I104">
        <f t="shared" si="14"/>
        <v>-1.8404807106989461E-2</v>
      </c>
      <c r="J104">
        <f t="shared" si="15"/>
        <v>1.90635252814019E-2</v>
      </c>
      <c r="K104">
        <f t="shared" si="16"/>
        <v>-7.9319618136612635E-4</v>
      </c>
      <c r="P104">
        <f t="shared" si="17"/>
        <v>2.483234404829844E-4</v>
      </c>
      <c r="Q104">
        <f t="shared" si="18"/>
        <v>3.6178960532580608E-4</v>
      </c>
      <c r="R104">
        <f t="shared" si="19"/>
        <v>3.1877949984955605E-4</v>
      </c>
      <c r="S104">
        <f t="shared" si="20"/>
        <v>1.8675803772633156E-6</v>
      </c>
      <c r="X104">
        <f t="shared" si="21"/>
        <v>-2.9973461516062043E-4</v>
      </c>
      <c r="Y104">
        <f t="shared" si="22"/>
        <v>2.8135461993378881E-4</v>
      </c>
    </row>
    <row r="105" spans="1:25" x14ac:dyDescent="0.25">
      <c r="A105" s="6">
        <v>45440.166666666664</v>
      </c>
      <c r="B105">
        <f>AAPL!D94</f>
        <v>189.99</v>
      </c>
      <c r="C105">
        <f>JNJ!D94</f>
        <v>144.38</v>
      </c>
      <c r="D105">
        <f>JPM!D94</f>
        <v>199.5</v>
      </c>
      <c r="E105">
        <f>XOM!D94</f>
        <v>114.86</v>
      </c>
      <c r="H105">
        <f t="shared" si="13"/>
        <v>5.2635734412367455E-5</v>
      </c>
      <c r="I105">
        <f t="shared" si="14"/>
        <v>-1.7779771607578172E-2</v>
      </c>
      <c r="J105">
        <f t="shared" si="15"/>
        <v>-6.0468438414836307E-3</v>
      </c>
      <c r="K105">
        <f t="shared" si="16"/>
        <v>1.2616252850268505E-2</v>
      </c>
      <c r="P105">
        <f t="shared" si="17"/>
        <v>4.1112005113285534E-7</v>
      </c>
      <c r="Q105">
        <f t="shared" si="18"/>
        <v>3.3840296457727956E-4</v>
      </c>
      <c r="R105">
        <f t="shared" si="19"/>
        <v>5.2649128352994496E-5</v>
      </c>
      <c r="S105">
        <f t="shared" si="20"/>
        <v>1.450303465934304E-4</v>
      </c>
      <c r="X105">
        <f t="shared" si="21"/>
        <v>1.1795094069167952E-5</v>
      </c>
      <c r="Y105">
        <f t="shared" si="22"/>
        <v>4.6524307991181731E-6</v>
      </c>
    </row>
    <row r="106" spans="1:25" x14ac:dyDescent="0.25">
      <c r="A106" s="6">
        <v>45441.166666666664</v>
      </c>
      <c r="B106">
        <f>AAPL!D95</f>
        <v>190.29</v>
      </c>
      <c r="C106">
        <f>JNJ!D95</f>
        <v>144.44</v>
      </c>
      <c r="D106">
        <f>JPM!D95</f>
        <v>198.11</v>
      </c>
      <c r="E106">
        <f>XOM!D95</f>
        <v>113.63</v>
      </c>
      <c r="H106">
        <f t="shared" si="13"/>
        <v>1.5777851174667318E-3</v>
      </c>
      <c r="I106">
        <f t="shared" si="14"/>
        <v>4.1548369824215888E-4</v>
      </c>
      <c r="J106">
        <f t="shared" si="15"/>
        <v>-6.9918043436828217E-3</v>
      </c>
      <c r="K106">
        <f t="shared" si="16"/>
        <v>-1.0766439506232744E-2</v>
      </c>
      <c r="P106">
        <f t="shared" si="17"/>
        <v>7.8139048428941808E-7</v>
      </c>
      <c r="Q106">
        <f t="shared" si="18"/>
        <v>4.0191000391610886E-8</v>
      </c>
      <c r="R106">
        <f t="shared" si="19"/>
        <v>6.7255292423000479E-5</v>
      </c>
      <c r="S106">
        <f t="shared" si="20"/>
        <v>1.2859192064820836E-4</v>
      </c>
      <c r="X106">
        <f t="shared" si="21"/>
        <v>-1.7721417906047196E-7</v>
      </c>
      <c r="Y106">
        <f t="shared" si="22"/>
        <v>-7.2493203486557804E-6</v>
      </c>
    </row>
    <row r="107" spans="1:25" x14ac:dyDescent="0.25">
      <c r="A107" s="6">
        <v>45442.166666666664</v>
      </c>
      <c r="B107">
        <f>AAPL!D96</f>
        <v>191.29</v>
      </c>
      <c r="C107">
        <f>JNJ!D96</f>
        <v>145.28</v>
      </c>
      <c r="D107">
        <f>JPM!D96</f>
        <v>199.33</v>
      </c>
      <c r="E107">
        <f>XOM!D96</f>
        <v>113.99</v>
      </c>
      <c r="H107">
        <f t="shared" si="13"/>
        <v>5.2413768506466675E-3</v>
      </c>
      <c r="I107">
        <f t="shared" si="14"/>
        <v>5.7987184437261535E-3</v>
      </c>
      <c r="J107">
        <f t="shared" si="15"/>
        <v>6.1393107484390055E-3</v>
      </c>
      <c r="K107">
        <f t="shared" si="16"/>
        <v>3.1631693187693642E-3</v>
      </c>
      <c r="P107">
        <f t="shared" si="17"/>
        <v>2.0680253531262504E-5</v>
      </c>
      <c r="Q107">
        <f t="shared" si="18"/>
        <v>2.6860978549933806E-5</v>
      </c>
      <c r="R107">
        <f t="shared" si="19"/>
        <v>2.4306701261291987E-5</v>
      </c>
      <c r="S107">
        <f t="shared" si="20"/>
        <v>6.7069141177173069E-6</v>
      </c>
      <c r="X107">
        <f t="shared" si="21"/>
        <v>2.3568874527869059E-5</v>
      </c>
      <c r="Y107">
        <f t="shared" si="22"/>
        <v>2.2420275301435893E-5</v>
      </c>
    </row>
    <row r="108" spans="1:25" x14ac:dyDescent="0.25">
      <c r="A108" s="6">
        <v>45443.166666666664</v>
      </c>
      <c r="B108">
        <f>AAPL!D97</f>
        <v>192.25</v>
      </c>
      <c r="C108">
        <f>JNJ!D97</f>
        <v>146.66999999999999</v>
      </c>
      <c r="D108">
        <f>JPM!D97</f>
        <v>202.63</v>
      </c>
      <c r="E108">
        <f>XOM!D97</f>
        <v>117.26</v>
      </c>
      <c r="H108">
        <f t="shared" si="13"/>
        <v>5.0060072211912839E-3</v>
      </c>
      <c r="I108">
        <f t="shared" si="14"/>
        <v>9.5222504056805303E-3</v>
      </c>
      <c r="J108">
        <f t="shared" si="15"/>
        <v>1.6419913142563473E-2</v>
      </c>
      <c r="K108">
        <f t="shared" si="16"/>
        <v>2.828296628738193E-2</v>
      </c>
      <c r="P108">
        <f t="shared" si="17"/>
        <v>1.859493987569329E-5</v>
      </c>
      <c r="Q108">
        <f t="shared" si="18"/>
        <v>7.9321997558414801E-5</v>
      </c>
      <c r="R108">
        <f t="shared" si="19"/>
        <v>2.313679825808336E-4</v>
      </c>
      <c r="S108">
        <f t="shared" si="20"/>
        <v>7.6782016005950786E-4</v>
      </c>
      <c r="X108">
        <f t="shared" si="21"/>
        <v>3.8405569588519487E-5</v>
      </c>
      <c r="Y108">
        <f t="shared" si="22"/>
        <v>6.5591719944296727E-5</v>
      </c>
    </row>
    <row r="109" spans="1:25" x14ac:dyDescent="0.25">
      <c r="A109" s="6">
        <v>45446.166666666664</v>
      </c>
      <c r="B109">
        <f>AAPL!D98</f>
        <v>194.03</v>
      </c>
      <c r="C109">
        <f>JNJ!D98</f>
        <v>147.74</v>
      </c>
      <c r="D109">
        <f>JPM!D98</f>
        <v>201.82</v>
      </c>
      <c r="E109">
        <f>XOM!D98</f>
        <v>114.45</v>
      </c>
      <c r="H109">
        <f t="shared" si="13"/>
        <v>9.2161778974277301E-3</v>
      </c>
      <c r="I109">
        <f t="shared" si="14"/>
        <v>7.2688068419280516E-3</v>
      </c>
      <c r="J109">
        <f t="shared" si="15"/>
        <v>-4.0054448408550873E-3</v>
      </c>
      <c r="K109">
        <f t="shared" si="16"/>
        <v>-2.4255645137493322E-2</v>
      </c>
      <c r="P109">
        <f t="shared" si="17"/>
        <v>7.2630547065718519E-5</v>
      </c>
      <c r="Q109">
        <f t="shared" si="18"/>
        <v>4.4260362712112949E-5</v>
      </c>
      <c r="R109">
        <f t="shared" si="19"/>
        <v>2.7191770623043884E-5</v>
      </c>
      <c r="S109">
        <f t="shared" si="20"/>
        <v>6.1648139621793682E-4</v>
      </c>
      <c r="X109">
        <f t="shared" si="21"/>
        <v>5.6697921982272791E-5</v>
      </c>
      <c r="Y109">
        <f t="shared" si="22"/>
        <v>-4.4440445272715382E-5</v>
      </c>
    </row>
    <row r="110" spans="1:25" x14ac:dyDescent="0.25">
      <c r="A110" s="6">
        <v>45447.166666666664</v>
      </c>
      <c r="B110">
        <f>AAPL!D99</f>
        <v>194.35</v>
      </c>
      <c r="C110">
        <f>JNJ!D99</f>
        <v>147.80000000000001</v>
      </c>
      <c r="D110">
        <f>JPM!D99</f>
        <v>199.16</v>
      </c>
      <c r="E110">
        <f>XOM!D99</f>
        <v>112.67</v>
      </c>
      <c r="H110">
        <f t="shared" si="13"/>
        <v>1.6478710150511398E-3</v>
      </c>
      <c r="I110">
        <f t="shared" si="14"/>
        <v>4.0603641350964664E-4</v>
      </c>
      <c r="J110">
        <f t="shared" si="15"/>
        <v>-1.3267689262400722E-2</v>
      </c>
      <c r="K110">
        <f t="shared" si="16"/>
        <v>-1.5674854222501214E-2</v>
      </c>
      <c r="P110">
        <f t="shared" si="17"/>
        <v>9.1020918988824541E-7</v>
      </c>
      <c r="Q110">
        <f t="shared" si="18"/>
        <v>4.4068176904244323E-8</v>
      </c>
      <c r="R110">
        <f t="shared" si="19"/>
        <v>2.0957824002134005E-4</v>
      </c>
      <c r="S110">
        <f t="shared" si="20"/>
        <v>2.6400570885507906E-4</v>
      </c>
      <c r="X110">
        <f t="shared" si="21"/>
        <v>-2.0027795585102248E-7</v>
      </c>
      <c r="Y110">
        <f t="shared" si="22"/>
        <v>-1.3811590787017554E-5</v>
      </c>
    </row>
    <row r="111" spans="1:25" x14ac:dyDescent="0.25">
      <c r="A111" s="6">
        <v>45448.166666666664</v>
      </c>
      <c r="B111">
        <f>AAPL!D100</f>
        <v>195.87</v>
      </c>
      <c r="C111">
        <f>JNJ!D100</f>
        <v>145.97</v>
      </c>
      <c r="D111">
        <f>JPM!D100</f>
        <v>197.26</v>
      </c>
      <c r="E111">
        <f>XOM!D100</f>
        <v>113.12</v>
      </c>
      <c r="H111">
        <f t="shared" si="13"/>
        <v>7.7905165684197843E-3</v>
      </c>
      <c r="I111">
        <f t="shared" si="14"/>
        <v>-1.2458887371614814E-2</v>
      </c>
      <c r="J111">
        <f t="shared" si="15"/>
        <v>-9.5858662481345825E-3</v>
      </c>
      <c r="K111">
        <f t="shared" si="16"/>
        <v>3.9860099721880813E-3</v>
      </c>
      <c r="P111">
        <f t="shared" si="17"/>
        <v>5.0363071318693558E-5</v>
      </c>
      <c r="Q111">
        <f t="shared" si="18"/>
        <v>1.7095165027997721E-4</v>
      </c>
      <c r="R111">
        <f t="shared" si="19"/>
        <v>1.1653190228802457E-4</v>
      </c>
      <c r="S111">
        <f t="shared" si="20"/>
        <v>1.1645918672965575E-5</v>
      </c>
      <c r="X111">
        <f t="shared" si="21"/>
        <v>-9.278820051654657E-5</v>
      </c>
      <c r="Y111">
        <f t="shared" si="22"/>
        <v>-7.6608775645057862E-5</v>
      </c>
    </row>
    <row r="112" spans="1:25" x14ac:dyDescent="0.25">
      <c r="A112" s="6">
        <v>45449.166666666664</v>
      </c>
      <c r="B112">
        <f>AAPL!D101</f>
        <v>194.48</v>
      </c>
      <c r="C112">
        <f>JNJ!D101</f>
        <v>146.41999999999999</v>
      </c>
      <c r="D112">
        <f>JPM!D101</f>
        <v>196.91</v>
      </c>
      <c r="E112">
        <f>XOM!D101</f>
        <v>113.97</v>
      </c>
      <c r="H112">
        <f t="shared" si="13"/>
        <v>-7.1218438587839971E-3</v>
      </c>
      <c r="I112">
        <f t="shared" si="14"/>
        <v>3.078083076009899E-3</v>
      </c>
      <c r="J112">
        <f t="shared" si="15"/>
        <v>-1.7758839687686443E-3</v>
      </c>
      <c r="K112">
        <f t="shared" si="16"/>
        <v>7.4860537193812996E-3</v>
      </c>
      <c r="P112">
        <f t="shared" si="17"/>
        <v>6.1084635546030666E-5</v>
      </c>
      <c r="Q112">
        <f t="shared" si="18"/>
        <v>6.0620469363877164E-6</v>
      </c>
      <c r="R112">
        <f t="shared" si="19"/>
        <v>8.9102968603855348E-6</v>
      </c>
      <c r="S112">
        <f t="shared" si="20"/>
        <v>4.7784805449073129E-5</v>
      </c>
      <c r="X112">
        <f t="shared" si="21"/>
        <v>-1.924312676703491E-5</v>
      </c>
      <c r="Y112">
        <f t="shared" si="22"/>
        <v>2.3329857186095067E-5</v>
      </c>
    </row>
    <row r="113" spans="1:25" x14ac:dyDescent="0.25">
      <c r="A113" s="6">
        <v>45450.166666666664</v>
      </c>
      <c r="B113">
        <f>AAPL!D102</f>
        <v>196.89</v>
      </c>
      <c r="C113">
        <f>JNJ!D102</f>
        <v>147.08000000000001</v>
      </c>
      <c r="D113">
        <f>JPM!D102</f>
        <v>199.95</v>
      </c>
      <c r="E113">
        <f>XOM!D102</f>
        <v>112.75</v>
      </c>
      <c r="H113">
        <f t="shared" si="13"/>
        <v>1.231586714587319E-2</v>
      </c>
      <c r="I113">
        <f t="shared" si="14"/>
        <v>4.4974522145748022E-3</v>
      </c>
      <c r="J113">
        <f t="shared" si="15"/>
        <v>1.5320563735748565E-2</v>
      </c>
      <c r="K113">
        <f t="shared" si="16"/>
        <v>-1.0762277484856192E-2</v>
      </c>
      <c r="P113">
        <f t="shared" si="17"/>
        <v>1.3507192931334723E-4</v>
      </c>
      <c r="Q113">
        <f t="shared" si="18"/>
        <v>1.506597691677699E-5</v>
      </c>
      <c r="R113">
        <f t="shared" si="19"/>
        <v>1.9913261660154663E-4</v>
      </c>
      <c r="S113">
        <f t="shared" si="20"/>
        <v>1.2849754467622018E-4</v>
      </c>
      <c r="X113">
        <f t="shared" si="21"/>
        <v>4.5110869744878813E-5</v>
      </c>
      <c r="Y113">
        <f t="shared" si="22"/>
        <v>1.6400373993780135E-4</v>
      </c>
    </row>
    <row r="114" spans="1:25" x14ac:dyDescent="0.25">
      <c r="A114" s="6">
        <v>45453.166666666664</v>
      </c>
      <c r="B114">
        <f>AAPL!D103</f>
        <v>193.12</v>
      </c>
      <c r="C114">
        <f>JNJ!D103</f>
        <v>147.13</v>
      </c>
      <c r="D114">
        <f>JPM!D103</f>
        <v>199.61</v>
      </c>
      <c r="E114">
        <f>XOM!D103</f>
        <v>113.08</v>
      </c>
      <c r="H114">
        <f t="shared" si="13"/>
        <v>-1.9333439804519667E-2</v>
      </c>
      <c r="I114">
        <f t="shared" si="14"/>
        <v>3.3989327678434514E-4</v>
      </c>
      <c r="J114">
        <f t="shared" si="15"/>
        <v>-1.7018724700359577E-3</v>
      </c>
      <c r="K114">
        <f t="shared" si="16"/>
        <v>2.9225544426018666E-3</v>
      </c>
      <c r="P114">
        <f t="shared" si="17"/>
        <v>4.0109122238192788E-4</v>
      </c>
      <c r="Q114">
        <f t="shared" si="18"/>
        <v>7.621318382074578E-8</v>
      </c>
      <c r="R114">
        <f t="shared" si="19"/>
        <v>8.4739241331593367E-6</v>
      </c>
      <c r="S114">
        <f t="shared" si="20"/>
        <v>5.5185347529111148E-6</v>
      </c>
      <c r="X114">
        <f t="shared" si="21"/>
        <v>5.5288732179605543E-6</v>
      </c>
      <c r="Y114">
        <f t="shared" si="22"/>
        <v>5.8299370399178382E-5</v>
      </c>
    </row>
    <row r="115" spans="1:25" x14ac:dyDescent="0.25">
      <c r="A115" s="6">
        <v>45454.166666666664</v>
      </c>
      <c r="B115">
        <f>AAPL!D104</f>
        <v>207.15</v>
      </c>
      <c r="C115">
        <f>JNJ!D104</f>
        <v>146.76</v>
      </c>
      <c r="D115">
        <f>JPM!D104</f>
        <v>194.36</v>
      </c>
      <c r="E115">
        <f>XOM!D104</f>
        <v>112.17</v>
      </c>
      <c r="H115">
        <f t="shared" si="13"/>
        <v>7.0131411174189487E-2</v>
      </c>
      <c r="I115">
        <f t="shared" si="14"/>
        <v>-2.5179502227743377E-3</v>
      </c>
      <c r="J115">
        <f t="shared" si="15"/>
        <v>-2.665335328508903E-2</v>
      </c>
      <c r="K115">
        <f t="shared" si="16"/>
        <v>-8.0799551682575119E-3</v>
      </c>
      <c r="P115">
        <f t="shared" si="17"/>
        <v>4.8215787660702393E-3</v>
      </c>
      <c r="Q115">
        <f t="shared" si="18"/>
        <v>9.8213972366473604E-6</v>
      </c>
      <c r="R115">
        <f t="shared" si="19"/>
        <v>7.7631786715806508E-4</v>
      </c>
      <c r="S115">
        <f t="shared" si="20"/>
        <v>7.4880525618229783E-5</v>
      </c>
      <c r="X115">
        <f t="shared" si="21"/>
        <v>-2.176112137950612E-4</v>
      </c>
      <c r="Y115">
        <f t="shared" si="22"/>
        <v>-1.9347035287118964E-3</v>
      </c>
    </row>
    <row r="116" spans="1:25" x14ac:dyDescent="0.25">
      <c r="A116" s="6">
        <v>45455.166666666664</v>
      </c>
      <c r="B116">
        <f>AAPL!D105</f>
        <v>213.07</v>
      </c>
      <c r="C116">
        <f>JNJ!D105</f>
        <v>145.41</v>
      </c>
      <c r="D116">
        <f>JPM!D105</f>
        <v>191.53</v>
      </c>
      <c r="E116">
        <f>XOM!D105</f>
        <v>110.93</v>
      </c>
      <c r="H116">
        <f t="shared" si="13"/>
        <v>2.8177581693864077E-2</v>
      </c>
      <c r="I116">
        <f t="shared" si="14"/>
        <v>-9.2412609616869291E-3</v>
      </c>
      <c r="J116">
        <f t="shared" si="15"/>
        <v>-1.4667655223132557E-2</v>
      </c>
      <c r="K116">
        <f t="shared" si="16"/>
        <v>-1.111620590656376E-2</v>
      </c>
      <c r="P116">
        <f t="shared" si="17"/>
        <v>7.5535703731049412E-4</v>
      </c>
      <c r="Q116">
        <f t="shared" si="18"/>
        <v>9.7164817518660983E-5</v>
      </c>
      <c r="R116">
        <f t="shared" si="19"/>
        <v>2.5207224767747851E-4</v>
      </c>
      <c r="S116">
        <f t="shared" si="20"/>
        <v>1.3664684565725733E-4</v>
      </c>
      <c r="X116">
        <f t="shared" si="21"/>
        <v>-2.7091350776901207E-4</v>
      </c>
      <c r="Y116">
        <f t="shared" si="22"/>
        <v>-4.3635369391567807E-4</v>
      </c>
    </row>
    <row r="117" spans="1:25" x14ac:dyDescent="0.25">
      <c r="A117" s="6">
        <v>45456.166666666664</v>
      </c>
      <c r="B117">
        <f>AAPL!D106</f>
        <v>214.24</v>
      </c>
      <c r="C117">
        <f>JNJ!D106</f>
        <v>145.44999999999999</v>
      </c>
      <c r="D117">
        <f>JPM!D106</f>
        <v>193.66</v>
      </c>
      <c r="E117">
        <f>XOM!D106</f>
        <v>110.04</v>
      </c>
      <c r="H117">
        <f t="shared" si="13"/>
        <v>5.4761317255874456E-3</v>
      </c>
      <c r="I117">
        <f t="shared" si="14"/>
        <v>2.7504641581623944E-4</v>
      </c>
      <c r="J117">
        <f t="shared" si="15"/>
        <v>1.1059589868815303E-2</v>
      </c>
      <c r="K117">
        <f t="shared" si="16"/>
        <v>-8.0554356941944256E-3</v>
      </c>
      <c r="P117">
        <f t="shared" si="17"/>
        <v>2.2870484641075165E-5</v>
      </c>
      <c r="Q117">
        <f t="shared" si="18"/>
        <v>1.1622250181442059E-7</v>
      </c>
      <c r="R117">
        <f t="shared" si="19"/>
        <v>9.7031597686906369E-5</v>
      </c>
      <c r="S117">
        <f t="shared" si="20"/>
        <v>7.4456775472771304E-5</v>
      </c>
      <c r="X117">
        <f t="shared" si="21"/>
        <v>-1.6303573052230103E-6</v>
      </c>
      <c r="Y117">
        <f t="shared" si="22"/>
        <v>4.7107957550687513E-5</v>
      </c>
    </row>
    <row r="118" spans="1:25" x14ac:dyDescent="0.25">
      <c r="A118" s="6">
        <v>45457.166666666664</v>
      </c>
      <c r="B118">
        <f>AAPL!D107</f>
        <v>212.49</v>
      </c>
      <c r="C118">
        <f>JNJ!D107</f>
        <v>145.54</v>
      </c>
      <c r="D118">
        <f>JPM!D107</f>
        <v>193.78</v>
      </c>
      <c r="E118">
        <f>XOM!D107</f>
        <v>109.11</v>
      </c>
      <c r="H118">
        <f t="shared" si="13"/>
        <v>-8.2019535092213904E-3</v>
      </c>
      <c r="I118">
        <f t="shared" si="14"/>
        <v>6.1857797772979896E-4</v>
      </c>
      <c r="J118">
        <f t="shared" si="15"/>
        <v>6.1945077347302729E-4</v>
      </c>
      <c r="K118">
        <f t="shared" si="16"/>
        <v>-8.4873883893665479E-3</v>
      </c>
      <c r="P118">
        <f t="shared" si="17"/>
        <v>7.9134825017594475E-5</v>
      </c>
      <c r="Q118">
        <f t="shared" si="18"/>
        <v>6.850506206750238E-12</v>
      </c>
      <c r="R118">
        <f t="shared" si="19"/>
        <v>3.4771931182522347E-7</v>
      </c>
      <c r="S118">
        <f t="shared" si="20"/>
        <v>8.2097854772241184E-5</v>
      </c>
      <c r="X118">
        <f t="shared" si="21"/>
        <v>-2.3283333308466057E-8</v>
      </c>
      <c r="Y118">
        <f t="shared" si="22"/>
        <v>5.2456369390692141E-6</v>
      </c>
    </row>
    <row r="119" spans="1:25" x14ac:dyDescent="0.25">
      <c r="A119" s="6">
        <v>45460.166666666664</v>
      </c>
      <c r="B119">
        <f>AAPL!D108</f>
        <v>216.67</v>
      </c>
      <c r="C119">
        <f>JNJ!D108</f>
        <v>145.94999999999999</v>
      </c>
      <c r="D119">
        <f>JPM!D108</f>
        <v>194.98</v>
      </c>
      <c r="E119">
        <f>XOM!D108</f>
        <v>108.36</v>
      </c>
      <c r="H119">
        <f t="shared" si="13"/>
        <v>1.9480530284974665E-2</v>
      </c>
      <c r="I119">
        <f t="shared" si="14"/>
        <v>2.8131343811834439E-3</v>
      </c>
      <c r="J119">
        <f t="shared" si="15"/>
        <v>6.1734942442673336E-3</v>
      </c>
      <c r="K119">
        <f t="shared" si="16"/>
        <v>-6.8975304501130187E-3</v>
      </c>
      <c r="P119">
        <f t="shared" si="17"/>
        <v>3.5294040162288284E-4</v>
      </c>
      <c r="Q119">
        <f t="shared" si="18"/>
        <v>4.8275724904282684E-6</v>
      </c>
      <c r="R119">
        <f t="shared" si="19"/>
        <v>2.4644931530850015E-5</v>
      </c>
      <c r="S119">
        <f t="shared" si="20"/>
        <v>5.5814775846754054E-5</v>
      </c>
      <c r="X119">
        <f t="shared" si="21"/>
        <v>4.1277661920648241E-5</v>
      </c>
      <c r="Y119">
        <f t="shared" si="22"/>
        <v>9.3264098304045453E-5</v>
      </c>
    </row>
    <row r="120" spans="1:25" x14ac:dyDescent="0.25">
      <c r="A120" s="6">
        <v>45461.166666666664</v>
      </c>
      <c r="B120">
        <f>AAPL!D109</f>
        <v>214.29</v>
      </c>
      <c r="C120">
        <f>JNJ!D109</f>
        <v>145.65</v>
      </c>
      <c r="D120">
        <f>JPM!D109</f>
        <v>197</v>
      </c>
      <c r="E120">
        <f>XOM!D109</f>
        <v>109.38</v>
      </c>
      <c r="H120">
        <f t="shared" si="13"/>
        <v>-1.1045220883624869E-2</v>
      </c>
      <c r="I120">
        <f t="shared" si="14"/>
        <v>-2.057613894680043E-3</v>
      </c>
      <c r="J120">
        <f t="shared" si="15"/>
        <v>1.0306739536863126E-2</v>
      </c>
      <c r="K120">
        <f t="shared" si="16"/>
        <v>9.3690407017321675E-3</v>
      </c>
      <c r="P120">
        <f t="shared" si="17"/>
        <v>1.3780513192381626E-4</v>
      </c>
      <c r="Q120">
        <f t="shared" si="18"/>
        <v>7.1480007420130362E-6</v>
      </c>
      <c r="R120">
        <f t="shared" si="19"/>
        <v>8.2766534436159363E-5</v>
      </c>
      <c r="S120">
        <f t="shared" si="20"/>
        <v>7.7363325897855846E-5</v>
      </c>
      <c r="X120">
        <f t="shared" si="21"/>
        <v>3.1385206471276286E-5</v>
      </c>
      <c r="Y120">
        <f t="shared" si="22"/>
        <v>-1.0679725275891708E-4</v>
      </c>
    </row>
    <row r="121" spans="1:25" x14ac:dyDescent="0.25">
      <c r="A121" s="6">
        <v>45463.166666666664</v>
      </c>
      <c r="B121">
        <f>AAPL!D110</f>
        <v>209.68</v>
      </c>
      <c r="C121">
        <f>JNJ!D110</f>
        <v>147.78</v>
      </c>
      <c r="D121">
        <f>JPM!D110</f>
        <v>198.67</v>
      </c>
      <c r="E121">
        <f>XOM!D110</f>
        <v>111.74</v>
      </c>
      <c r="H121">
        <f t="shared" si="13"/>
        <v>-2.1747678819839824E-2</v>
      </c>
      <c r="I121">
        <f t="shared" si="14"/>
        <v>1.4518197955057993E-2</v>
      </c>
      <c r="J121">
        <f t="shared" si="15"/>
        <v>8.4414280419836587E-3</v>
      </c>
      <c r="K121">
        <f t="shared" si="16"/>
        <v>2.1346686112375935E-2</v>
      </c>
      <c r="P121">
        <f t="shared" si="17"/>
        <v>5.0362096688527647E-4</v>
      </c>
      <c r="Q121">
        <f t="shared" si="18"/>
        <v>1.9327220262666244E-4</v>
      </c>
      <c r="R121">
        <f t="shared" si="19"/>
        <v>5.230616291191086E-5</v>
      </c>
      <c r="S121">
        <f t="shared" si="20"/>
        <v>4.3152948804428591E-4</v>
      </c>
      <c r="X121">
        <f t="shared" si="21"/>
        <v>-3.1198707274322573E-4</v>
      </c>
      <c r="Y121">
        <f t="shared" si="22"/>
        <v>-1.623036670557857E-4</v>
      </c>
    </row>
    <row r="122" spans="1:25" x14ac:dyDescent="0.25">
      <c r="A122" s="6">
        <v>45464.166666666664</v>
      </c>
      <c r="B122">
        <f>AAPL!D111</f>
        <v>207.49</v>
      </c>
      <c r="C122">
        <f>JNJ!D111</f>
        <v>148.75</v>
      </c>
      <c r="D122">
        <f>JPM!D111</f>
        <v>196.3</v>
      </c>
      <c r="E122">
        <f>XOM!D111</f>
        <v>110.76</v>
      </c>
      <c r="H122">
        <f t="shared" si="13"/>
        <v>-1.0499413276791171E-2</v>
      </c>
      <c r="I122">
        <f t="shared" si="14"/>
        <v>6.5423630652375617E-3</v>
      </c>
      <c r="J122">
        <f t="shared" si="15"/>
        <v>-1.2001055497556654E-2</v>
      </c>
      <c r="K122">
        <f t="shared" si="16"/>
        <v>-8.8090457282415571E-3</v>
      </c>
      <c r="P122">
        <f t="shared" si="17"/>
        <v>1.2528851987119428E-4</v>
      </c>
      <c r="Q122">
        <f t="shared" si="18"/>
        <v>3.5122245817750981E-5</v>
      </c>
      <c r="R122">
        <f t="shared" si="19"/>
        <v>1.7450894983894188E-4</v>
      </c>
      <c r="S122">
        <f t="shared" si="20"/>
        <v>8.8030255261767272E-5</v>
      </c>
      <c r="X122">
        <f t="shared" si="21"/>
        <v>-6.6335617831284757E-5</v>
      </c>
      <c r="Y122">
        <f t="shared" si="22"/>
        <v>1.4786469500728536E-4</v>
      </c>
    </row>
    <row r="123" spans="1:25" x14ac:dyDescent="0.25">
      <c r="A123" s="6">
        <v>45467.166666666664</v>
      </c>
      <c r="B123">
        <f>AAPL!D112</f>
        <v>208.14</v>
      </c>
      <c r="C123">
        <f>JNJ!D112</f>
        <v>149.12</v>
      </c>
      <c r="D123">
        <f>JPM!D112</f>
        <v>198.88</v>
      </c>
      <c r="E123">
        <f>XOM!D112</f>
        <v>114.05</v>
      </c>
      <c r="H123">
        <f t="shared" si="13"/>
        <v>3.1277844713533962E-3</v>
      </c>
      <c r="I123">
        <f t="shared" si="14"/>
        <v>2.4843065115418331E-3</v>
      </c>
      <c r="J123">
        <f t="shared" si="15"/>
        <v>1.3057526479985581E-2</v>
      </c>
      <c r="K123">
        <f t="shared" si="16"/>
        <v>2.9271250427635901E-2</v>
      </c>
      <c r="P123">
        <f t="shared" si="17"/>
        <v>5.924172461818282E-6</v>
      </c>
      <c r="Q123">
        <f t="shared" si="18"/>
        <v>3.490716330981422E-6</v>
      </c>
      <c r="R123">
        <f t="shared" si="19"/>
        <v>1.4038454492623753E-4</v>
      </c>
      <c r="S123">
        <f t="shared" si="20"/>
        <v>8.2356671882358829E-4</v>
      </c>
      <c r="X123">
        <f t="shared" si="21"/>
        <v>4.5474834315277598E-6</v>
      </c>
      <c r="Y123">
        <f t="shared" si="22"/>
        <v>2.8838555010903508E-5</v>
      </c>
    </row>
    <row r="124" spans="1:25" x14ac:dyDescent="0.25">
      <c r="A124" s="6">
        <v>45468.166666666664</v>
      </c>
      <c r="B124">
        <f>AAPL!D113</f>
        <v>209.07</v>
      </c>
      <c r="C124">
        <f>JNJ!D113</f>
        <v>147.19</v>
      </c>
      <c r="D124">
        <f>JPM!D113</f>
        <v>198.07</v>
      </c>
      <c r="E124">
        <f>XOM!D113</f>
        <v>114.37</v>
      </c>
      <c r="H124">
        <f t="shared" si="13"/>
        <v>4.4581939088239372E-3</v>
      </c>
      <c r="I124">
        <f t="shared" si="14"/>
        <v>-1.3027081732785774E-2</v>
      </c>
      <c r="J124">
        <f t="shared" si="15"/>
        <v>-4.0811241932283077E-3</v>
      </c>
      <c r="K124">
        <f t="shared" si="16"/>
        <v>2.8018580627284101E-3</v>
      </c>
      <c r="P124">
        <f t="shared" si="17"/>
        <v>1.417049455311669E-5</v>
      </c>
      <c r="Q124">
        <f t="shared" si="18"/>
        <v>1.8613260492805007E-4</v>
      </c>
      <c r="R124">
        <f t="shared" si="19"/>
        <v>2.7986768988728254E-5</v>
      </c>
      <c r="S124">
        <f t="shared" si="20"/>
        <v>4.966033075922071E-6</v>
      </c>
      <c r="X124">
        <f t="shared" si="21"/>
        <v>-5.1357483040841812E-5</v>
      </c>
      <c r="Y124">
        <f t="shared" si="22"/>
        <v>-1.9914476079327541E-5</v>
      </c>
    </row>
    <row r="125" spans="1:25" x14ac:dyDescent="0.25">
      <c r="A125" s="6">
        <v>45469.166666666664</v>
      </c>
      <c r="B125">
        <f>AAPL!D114</f>
        <v>213.25</v>
      </c>
      <c r="C125">
        <f>JNJ!D114</f>
        <v>146.82</v>
      </c>
      <c r="D125">
        <f>JPM!D114</f>
        <v>197.43</v>
      </c>
      <c r="E125">
        <f>XOM!D114</f>
        <v>114.41</v>
      </c>
      <c r="H125">
        <f t="shared" si="13"/>
        <v>1.9796062253251291E-2</v>
      </c>
      <c r="I125">
        <f t="shared" si="14"/>
        <v>-2.5169225218600651E-3</v>
      </c>
      <c r="J125">
        <f t="shared" si="15"/>
        <v>-3.2364124330352142E-3</v>
      </c>
      <c r="K125">
        <f t="shared" si="16"/>
        <v>3.4968091972701357E-4</v>
      </c>
      <c r="P125">
        <f t="shared" si="17"/>
        <v>3.6489557602087153E-4</v>
      </c>
      <c r="Q125">
        <f t="shared" si="18"/>
        <v>9.8149568467180895E-6</v>
      </c>
      <c r="R125">
        <f t="shared" si="19"/>
        <v>1.976283034743435E-5</v>
      </c>
      <c r="S125">
        <f t="shared" si="20"/>
        <v>5.0049449990680479E-8</v>
      </c>
      <c r="X125">
        <f t="shared" si="21"/>
        <v>-5.9845086115763873E-5</v>
      </c>
      <c r="Y125">
        <f t="shared" si="22"/>
        <v>-8.4919781932302549E-5</v>
      </c>
    </row>
    <row r="126" spans="1:25" x14ac:dyDescent="0.25">
      <c r="A126" s="6">
        <v>45470.166666666664</v>
      </c>
      <c r="B126">
        <f>AAPL!D115</f>
        <v>214.1</v>
      </c>
      <c r="C126">
        <f>JNJ!D115</f>
        <v>145.80000000000001</v>
      </c>
      <c r="D126">
        <f>JPM!D115</f>
        <v>199.17</v>
      </c>
      <c r="E126">
        <f>XOM!D115</f>
        <v>114.9</v>
      </c>
      <c r="H126">
        <f t="shared" si="13"/>
        <v>3.9780092238486118E-3</v>
      </c>
      <c r="I126">
        <f t="shared" si="14"/>
        <v>-6.9715271080773881E-3</v>
      </c>
      <c r="J126">
        <f t="shared" si="15"/>
        <v>8.7746402630400327E-3</v>
      </c>
      <c r="K126">
        <f t="shared" si="16"/>
        <v>4.2736971418574658E-3</v>
      </c>
      <c r="P126">
        <f t="shared" si="17"/>
        <v>1.0785884574184078E-5</v>
      </c>
      <c r="Q126">
        <f t="shared" si="18"/>
        <v>5.7569970183974178E-5</v>
      </c>
      <c r="R126">
        <f t="shared" si="19"/>
        <v>5.7236974771444591E-5</v>
      </c>
      <c r="S126">
        <f t="shared" si="20"/>
        <v>1.3692211787753723E-5</v>
      </c>
      <c r="X126">
        <f t="shared" si="21"/>
        <v>-2.4918728967256022E-5</v>
      </c>
      <c r="Y126">
        <f t="shared" si="22"/>
        <v>2.4846557171171372E-5</v>
      </c>
    </row>
    <row r="127" spans="1:25" x14ac:dyDescent="0.25">
      <c r="A127" s="6">
        <v>45471.166666666664</v>
      </c>
      <c r="B127">
        <f>AAPL!D116</f>
        <v>210.62</v>
      </c>
      <c r="C127">
        <f>JNJ!D116</f>
        <v>146.16</v>
      </c>
      <c r="D127">
        <f>JPM!D116</f>
        <v>202.26</v>
      </c>
      <c r="E127">
        <f>XOM!D116</f>
        <v>115.12</v>
      </c>
      <c r="H127">
        <f t="shared" si="13"/>
        <v>-1.6387633643185913E-2</v>
      </c>
      <c r="I127">
        <f t="shared" si="14"/>
        <v>2.4660924951934683E-3</v>
      </c>
      <c r="J127">
        <f t="shared" si="15"/>
        <v>1.5395267074846718E-2</v>
      </c>
      <c r="K127">
        <f t="shared" si="16"/>
        <v>1.9128777244023967E-3</v>
      </c>
      <c r="P127">
        <f t="shared" si="17"/>
        <v>2.9177613285636728E-4</v>
      </c>
      <c r="Q127">
        <f t="shared" si="18"/>
        <v>3.4229879165317578E-6</v>
      </c>
      <c r="R127">
        <f t="shared" si="19"/>
        <v>2.0124653991809995E-4</v>
      </c>
      <c r="S127">
        <f t="shared" si="20"/>
        <v>1.7942052256654195E-6</v>
      </c>
      <c r="X127">
        <f t="shared" si="21"/>
        <v>-3.1602945702888362E-5</v>
      </c>
      <c r="Y127">
        <f t="shared" si="22"/>
        <v>-2.423199066689069E-4</v>
      </c>
    </row>
    <row r="128" spans="1:25" x14ac:dyDescent="0.25">
      <c r="A128" s="6">
        <v>45474.166666666664</v>
      </c>
      <c r="B128">
        <f>AAPL!D117</f>
        <v>216.75</v>
      </c>
      <c r="C128">
        <f>JNJ!D117</f>
        <v>146.44</v>
      </c>
      <c r="D128">
        <f>JPM!D117</f>
        <v>205.45</v>
      </c>
      <c r="E128">
        <f>XOM!D117</f>
        <v>114.96</v>
      </c>
      <c r="H128">
        <f t="shared" si="13"/>
        <v>2.868905370820015E-2</v>
      </c>
      <c r="I128">
        <f t="shared" si="14"/>
        <v>1.9138761822841976E-3</v>
      </c>
      <c r="J128">
        <f t="shared" si="15"/>
        <v>1.5648696855394356E-2</v>
      </c>
      <c r="K128">
        <f t="shared" si="16"/>
        <v>-1.3908208083429645E-3</v>
      </c>
      <c r="P128">
        <f t="shared" si="17"/>
        <v>7.8373298861759381E-4</v>
      </c>
      <c r="Q128">
        <f t="shared" si="18"/>
        <v>1.6845847794072781E-6</v>
      </c>
      <c r="R128">
        <f t="shared" si="19"/>
        <v>2.085011467623531E-4</v>
      </c>
      <c r="S128">
        <f t="shared" si="20"/>
        <v>3.8581565629453044E-6</v>
      </c>
      <c r="X128">
        <f t="shared" si="21"/>
        <v>3.6335446381523592E-5</v>
      </c>
      <c r="Y128">
        <f t="shared" si="22"/>
        <v>4.0423907144442945E-4</v>
      </c>
    </row>
    <row r="129" spans="1:25" x14ac:dyDescent="0.25">
      <c r="A129" s="6">
        <v>45475.166666666664</v>
      </c>
      <c r="B129">
        <f>AAPL!D118</f>
        <v>220.27</v>
      </c>
      <c r="C129">
        <f>JNJ!D118</f>
        <v>146.03</v>
      </c>
      <c r="D129">
        <f>JPM!D118</f>
        <v>208.83</v>
      </c>
      <c r="E129">
        <f>XOM!D118</f>
        <v>114.18</v>
      </c>
      <c r="H129">
        <f t="shared" si="13"/>
        <v>1.6109450935414969E-2</v>
      </c>
      <c r="I129">
        <f t="shared" si="14"/>
        <v>-2.8037081996553324E-3</v>
      </c>
      <c r="J129">
        <f t="shared" si="15"/>
        <v>1.6317828519266248E-2</v>
      </c>
      <c r="K129">
        <f t="shared" si="16"/>
        <v>-6.8080912346561969E-3</v>
      </c>
      <c r="P129">
        <f t="shared" si="17"/>
        <v>2.3764161009000659E-4</v>
      </c>
      <c r="Q129">
        <f t="shared" si="18"/>
        <v>1.1694134908346959E-5</v>
      </c>
      <c r="R129">
        <f t="shared" si="19"/>
        <v>2.2827282932238863E-4</v>
      </c>
      <c r="S129">
        <f t="shared" si="20"/>
        <v>5.4486387214222484E-5</v>
      </c>
      <c r="X129">
        <f t="shared" si="21"/>
        <v>-5.2716345171391796E-5</v>
      </c>
      <c r="Y129">
        <f t="shared" si="22"/>
        <v>2.3291011721257129E-4</v>
      </c>
    </row>
    <row r="130" spans="1:25" x14ac:dyDescent="0.25">
      <c r="A130" s="6">
        <v>45476.166666666664</v>
      </c>
      <c r="B130">
        <f>AAPL!D119</f>
        <v>221.55</v>
      </c>
      <c r="C130">
        <f>JNJ!D119</f>
        <v>145.69</v>
      </c>
      <c r="D130">
        <f>JPM!D119</f>
        <v>208.69</v>
      </c>
      <c r="E130">
        <f>XOM!D119</f>
        <v>114.76</v>
      </c>
      <c r="H130">
        <f t="shared" si="13"/>
        <v>5.7942310494322798E-3</v>
      </c>
      <c r="I130">
        <f t="shared" si="14"/>
        <v>-2.3310033864755897E-3</v>
      </c>
      <c r="J130">
        <f t="shared" si="15"/>
        <v>-6.7062658194571147E-4</v>
      </c>
      <c r="K130">
        <f t="shared" si="16"/>
        <v>5.066840577051002E-3</v>
      </c>
      <c r="P130">
        <f t="shared" si="17"/>
        <v>2.6014170690051325E-5</v>
      </c>
      <c r="Q130">
        <f t="shared" si="18"/>
        <v>8.6845969177031072E-6</v>
      </c>
      <c r="R130">
        <f t="shared" si="19"/>
        <v>3.53347754445339E-6</v>
      </c>
      <c r="S130">
        <f t="shared" si="20"/>
        <v>2.0191023823486458E-5</v>
      </c>
      <c r="X130">
        <f t="shared" si="21"/>
        <v>-1.5030721426179858E-5</v>
      </c>
      <c r="Y130">
        <f t="shared" si="22"/>
        <v>-9.5875172996388342E-6</v>
      </c>
    </row>
    <row r="131" spans="1:25" x14ac:dyDescent="0.25">
      <c r="A131" s="6">
        <v>45478.166666666664</v>
      </c>
      <c r="B131">
        <f>AAPL!D120</f>
        <v>226.34</v>
      </c>
      <c r="C131">
        <f>JNJ!D120</f>
        <v>146.47999999999999</v>
      </c>
      <c r="D131">
        <f>JPM!D120</f>
        <v>204.79</v>
      </c>
      <c r="E131">
        <f>XOM!D120</f>
        <v>113.37</v>
      </c>
      <c r="H131">
        <f t="shared" si="13"/>
        <v>2.1389995892297006E-2</v>
      </c>
      <c r="I131">
        <f t="shared" si="14"/>
        <v>5.407823700350747E-3</v>
      </c>
      <c r="J131">
        <f t="shared" si="15"/>
        <v>-1.8864833418518238E-2</v>
      </c>
      <c r="K131">
        <f t="shared" si="16"/>
        <v>-1.2186185083656802E-2</v>
      </c>
      <c r="P131">
        <f t="shared" si="17"/>
        <v>4.2833160655140199E-4</v>
      </c>
      <c r="Q131">
        <f t="shared" si="18"/>
        <v>2.2961951679623483E-5</v>
      </c>
      <c r="R131">
        <f t="shared" si="19"/>
        <v>4.0296392976713914E-4</v>
      </c>
      <c r="S131">
        <f t="shared" si="20"/>
        <v>1.6280696719793702E-4</v>
      </c>
      <c r="X131">
        <f t="shared" si="21"/>
        <v>9.9173230523608483E-5</v>
      </c>
      <c r="Y131">
        <f t="shared" si="22"/>
        <v>-4.1545419412905804E-4</v>
      </c>
    </row>
    <row r="132" spans="1:25" x14ac:dyDescent="0.25">
      <c r="A132" s="6">
        <v>45481.166666666664</v>
      </c>
      <c r="B132">
        <f>AAPL!D121</f>
        <v>227.82</v>
      </c>
      <c r="C132">
        <f>JNJ!D121</f>
        <v>145.47999999999999</v>
      </c>
      <c r="D132">
        <f>JPM!D121</f>
        <v>205.17</v>
      </c>
      <c r="E132">
        <f>XOM!D121</f>
        <v>112.18</v>
      </c>
      <c r="H132">
        <f t="shared" si="13"/>
        <v>6.5175499339704939E-3</v>
      </c>
      <c r="I132">
        <f t="shared" si="14"/>
        <v>-6.8502802474670228E-3</v>
      </c>
      <c r="J132">
        <f t="shared" si="15"/>
        <v>1.8538399298934317E-3</v>
      </c>
      <c r="K132">
        <f t="shared" si="16"/>
        <v>-1.0552081949316386E-2</v>
      </c>
      <c r="P132">
        <f t="shared" si="17"/>
        <v>3.3915805014786842E-5</v>
      </c>
      <c r="Q132">
        <f t="shared" si="18"/>
        <v>5.5744752848723162E-5</v>
      </c>
      <c r="R132">
        <f t="shared" si="19"/>
        <v>4.1565338470802895E-7</v>
      </c>
      <c r="S132">
        <f t="shared" si="20"/>
        <v>1.2377630997003776E-4</v>
      </c>
      <c r="X132">
        <f t="shared" si="21"/>
        <v>-4.3481354259208373E-5</v>
      </c>
      <c r="Y132">
        <f t="shared" si="22"/>
        <v>3.7546263661639747E-6</v>
      </c>
    </row>
    <row r="133" spans="1:25" x14ac:dyDescent="0.25">
      <c r="A133" s="6">
        <v>45482.166666666664</v>
      </c>
      <c r="B133">
        <f>AAPL!D122</f>
        <v>228.68</v>
      </c>
      <c r="C133">
        <f>JNJ!D122</f>
        <v>147.05000000000001</v>
      </c>
      <c r="D133">
        <f>JPM!D122</f>
        <v>207.63</v>
      </c>
      <c r="E133">
        <f>XOM!D122</f>
        <v>110.94</v>
      </c>
      <c r="H133">
        <f t="shared" si="13"/>
        <v>3.7678029240046994E-3</v>
      </c>
      <c r="I133">
        <f t="shared" si="14"/>
        <v>1.0734044881215807E-2</v>
      </c>
      <c r="J133">
        <f t="shared" si="15"/>
        <v>1.1918745743767407E-2</v>
      </c>
      <c r="K133">
        <f t="shared" si="16"/>
        <v>-1.1115209453102487E-2</v>
      </c>
      <c r="P133">
        <f t="shared" si="17"/>
        <v>9.4493576474596203E-6</v>
      </c>
      <c r="Q133">
        <f t="shared" si="18"/>
        <v>1.0237562890336714E-4</v>
      </c>
      <c r="R133">
        <f t="shared" si="19"/>
        <v>1.1469591075848394E-4</v>
      </c>
      <c r="S133">
        <f t="shared" si="20"/>
        <v>1.366235503571041E-4</v>
      </c>
      <c r="X133">
        <f t="shared" si="21"/>
        <v>3.1102796206957348E-5</v>
      </c>
      <c r="Y133">
        <f t="shared" si="22"/>
        <v>3.292115856797914E-5</v>
      </c>
    </row>
    <row r="134" spans="1:25" x14ac:dyDescent="0.25">
      <c r="A134" s="6">
        <v>45483.166666666664</v>
      </c>
      <c r="B134">
        <f>AAPL!D123</f>
        <v>232.98</v>
      </c>
      <c r="C134">
        <f>JNJ!D123</f>
        <v>149.43</v>
      </c>
      <c r="D134">
        <f>JPM!D123</f>
        <v>207.8</v>
      </c>
      <c r="E134">
        <f>XOM!D123</f>
        <v>111.92</v>
      </c>
      <c r="H134">
        <f t="shared" si="13"/>
        <v>1.8628966575860231E-2</v>
      </c>
      <c r="I134">
        <f t="shared" si="14"/>
        <v>1.6055390753297559E-2</v>
      </c>
      <c r="J134">
        <f t="shared" si="15"/>
        <v>8.1842914324531954E-4</v>
      </c>
      <c r="K134">
        <f t="shared" si="16"/>
        <v>8.7948157301373127E-3</v>
      </c>
      <c r="P134">
        <f t="shared" si="17"/>
        <v>3.2166940469259141E-4</v>
      </c>
      <c r="Q134">
        <f t="shared" si="18"/>
        <v>2.3837600251489297E-4</v>
      </c>
      <c r="R134">
        <f t="shared" si="19"/>
        <v>1.5264564990025256E-7</v>
      </c>
      <c r="S134">
        <f t="shared" si="20"/>
        <v>6.7591705157574555E-5</v>
      </c>
      <c r="X134">
        <f t="shared" si="21"/>
        <v>2.7690840872383291E-4</v>
      </c>
      <c r="Y134">
        <f t="shared" si="22"/>
        <v>-7.0072416350749573E-6</v>
      </c>
    </row>
    <row r="135" spans="1:25" x14ac:dyDescent="0.25">
      <c r="A135" s="6">
        <v>45484.166666666664</v>
      </c>
      <c r="B135">
        <f>AAPL!D124</f>
        <v>227.57</v>
      </c>
      <c r="C135">
        <f>JNJ!D124</f>
        <v>149.69999999999999</v>
      </c>
      <c r="D135">
        <f>JPM!D124</f>
        <v>207.45</v>
      </c>
      <c r="E135">
        <f>XOM!D124</f>
        <v>113.25</v>
      </c>
      <c r="H135">
        <f t="shared" si="13"/>
        <v>-2.349472960050368E-2</v>
      </c>
      <c r="I135">
        <f t="shared" si="14"/>
        <v>1.8052356722809378E-3</v>
      </c>
      <c r="J135">
        <f t="shared" si="15"/>
        <v>-1.6857318862502433E-3</v>
      </c>
      <c r="K135">
        <f t="shared" si="16"/>
        <v>1.1813434005917717E-2</v>
      </c>
      <c r="P135">
        <f t="shared" si="17"/>
        <v>5.8508603697884692E-4</v>
      </c>
      <c r="Q135">
        <f t="shared" si="18"/>
        <v>1.4143751248601092E-6</v>
      </c>
      <c r="R135">
        <f t="shared" si="19"/>
        <v>8.3802141554314655E-6</v>
      </c>
      <c r="S135">
        <f t="shared" si="20"/>
        <v>1.2633840348651501E-4</v>
      </c>
      <c r="X135">
        <f t="shared" si="21"/>
        <v>-2.8766840921551728E-5</v>
      </c>
      <c r="Y135">
        <f t="shared" si="22"/>
        <v>7.0022469888139698E-5</v>
      </c>
    </row>
    <row r="136" spans="1:25" x14ac:dyDescent="0.25">
      <c r="A136" s="6">
        <v>45485.166666666664</v>
      </c>
      <c r="B136">
        <f>AAPL!D125</f>
        <v>230.54</v>
      </c>
      <c r="C136">
        <f>JNJ!D125</f>
        <v>149.88</v>
      </c>
      <c r="D136">
        <f>JPM!D125</f>
        <v>204.94</v>
      </c>
      <c r="E136">
        <f>XOM!D125</f>
        <v>113.27</v>
      </c>
      <c r="H136">
        <f t="shared" si="13"/>
        <v>1.2966499801739235E-2</v>
      </c>
      <c r="I136">
        <f t="shared" si="14"/>
        <v>1.2016824999040129E-3</v>
      </c>
      <c r="J136">
        <f t="shared" si="15"/>
        <v>-1.217309340730497E-2</v>
      </c>
      <c r="K136">
        <f t="shared" si="16"/>
        <v>1.7658484947884933E-4</v>
      </c>
      <c r="P136">
        <f t="shared" si="17"/>
        <v>1.5061861613868157E-4</v>
      </c>
      <c r="Q136">
        <f t="shared" si="18"/>
        <v>3.4307010822773199E-7</v>
      </c>
      <c r="R136">
        <f t="shared" si="19"/>
        <v>1.7908385161739454E-4</v>
      </c>
      <c r="S136">
        <f t="shared" si="20"/>
        <v>1.5746088569937765E-7</v>
      </c>
      <c r="X136">
        <f t="shared" si="21"/>
        <v>7.1883756815993349E-6</v>
      </c>
      <c r="Y136">
        <f t="shared" si="22"/>
        <v>-1.6423569010235551E-4</v>
      </c>
    </row>
    <row r="137" spans="1:25" x14ac:dyDescent="0.25">
      <c r="A137" s="6">
        <v>45488.166666666664</v>
      </c>
      <c r="B137">
        <f>AAPL!D126</f>
        <v>234.4</v>
      </c>
      <c r="C137">
        <f>JNJ!D126</f>
        <v>149.24</v>
      </c>
      <c r="D137">
        <f>JPM!D126</f>
        <v>210.05</v>
      </c>
      <c r="E137">
        <f>XOM!D126</f>
        <v>115.21</v>
      </c>
      <c r="H137">
        <f t="shared" si="13"/>
        <v>1.6604674529990988E-2</v>
      </c>
      <c r="I137">
        <f t="shared" si="14"/>
        <v>-4.2792255725294702E-3</v>
      </c>
      <c r="J137">
        <f t="shared" si="15"/>
        <v>2.4628344243819263E-2</v>
      </c>
      <c r="K137">
        <f t="shared" si="16"/>
        <v>1.6982200837339922E-2</v>
      </c>
      <c r="P137">
        <f t="shared" si="17"/>
        <v>2.5315522267375148E-4</v>
      </c>
      <c r="Q137">
        <f t="shared" si="18"/>
        <v>2.3962847962918451E-5</v>
      </c>
      <c r="R137">
        <f t="shared" si="19"/>
        <v>5.4845968628401286E-4</v>
      </c>
      <c r="S137">
        <f t="shared" si="20"/>
        <v>2.6924880190095962E-4</v>
      </c>
      <c r="X137">
        <f t="shared" si="21"/>
        <v>-7.7886584929305207E-5</v>
      </c>
      <c r="Y137">
        <f t="shared" si="22"/>
        <v>3.7261969084953782E-4</v>
      </c>
    </row>
    <row r="138" spans="1:25" x14ac:dyDescent="0.25">
      <c r="A138" s="6">
        <v>45489.166666666664</v>
      </c>
      <c r="B138">
        <f>AAPL!D127</f>
        <v>234.82</v>
      </c>
      <c r="C138">
        <f>JNJ!D127</f>
        <v>151.01</v>
      </c>
      <c r="D138">
        <f>JPM!D127</f>
        <v>213.62</v>
      </c>
      <c r="E138">
        <f>XOM!D127</f>
        <v>116.04</v>
      </c>
      <c r="H138">
        <f t="shared" si="13"/>
        <v>1.790205499208203E-3</v>
      </c>
      <c r="I138">
        <f t="shared" si="14"/>
        <v>1.1790311434740582E-2</v>
      </c>
      <c r="J138">
        <f t="shared" si="15"/>
        <v>1.6853138046158237E-2</v>
      </c>
      <c r="K138">
        <f t="shared" si="16"/>
        <v>7.1784092032412296E-3</v>
      </c>
      <c r="P138">
        <f t="shared" si="17"/>
        <v>1.2020563943893928E-6</v>
      </c>
      <c r="Q138">
        <f t="shared" si="18"/>
        <v>1.2486611589488907E-4</v>
      </c>
      <c r="R138">
        <f t="shared" si="19"/>
        <v>2.4473504819287893E-4</v>
      </c>
      <c r="S138">
        <f t="shared" si="20"/>
        <v>4.3626169511566993E-5</v>
      </c>
      <c r="X138">
        <f t="shared" si="21"/>
        <v>1.2251371884569434E-5</v>
      </c>
      <c r="Y138">
        <f t="shared" si="22"/>
        <v>1.715183166928379E-5</v>
      </c>
    </row>
    <row r="139" spans="1:25" x14ac:dyDescent="0.25">
      <c r="A139" s="6">
        <v>45490.166666666664</v>
      </c>
      <c r="B139">
        <f>AAPL!D128</f>
        <v>228.88</v>
      </c>
      <c r="C139">
        <f>JNJ!D128</f>
        <v>156.58000000000001</v>
      </c>
      <c r="D139">
        <f>JPM!D128</f>
        <v>216.87</v>
      </c>
      <c r="E139">
        <f>XOM!D128</f>
        <v>117.64</v>
      </c>
      <c r="H139">
        <f t="shared" si="13"/>
        <v>-2.5621414460210976E-2</v>
      </c>
      <c r="I139">
        <f t="shared" si="14"/>
        <v>3.6221001692070411E-2</v>
      </c>
      <c r="J139">
        <f t="shared" si="15"/>
        <v>1.5099360018766071E-2</v>
      </c>
      <c r="K139">
        <f t="shared" si="16"/>
        <v>1.3694154432590954E-2</v>
      </c>
      <c r="P139">
        <f t="shared" si="17"/>
        <v>6.9249167914824691E-4</v>
      </c>
      <c r="Q139">
        <f t="shared" si="18"/>
        <v>1.2677189489918356E-3</v>
      </c>
      <c r="R139">
        <f t="shared" si="19"/>
        <v>1.9293854364267707E-4</v>
      </c>
      <c r="S139">
        <f t="shared" si="20"/>
        <v>1.7215424244370394E-4</v>
      </c>
      <c r="X139">
        <f t="shared" si="21"/>
        <v>-9.3695508092725931E-4</v>
      </c>
      <c r="Y139">
        <f t="shared" si="22"/>
        <v>-3.6552474069416257E-4</v>
      </c>
    </row>
    <row r="140" spans="1:25" x14ac:dyDescent="0.25">
      <c r="A140" s="6">
        <v>45491.166666666664</v>
      </c>
      <c r="B140">
        <f>AAPL!D129</f>
        <v>224.18</v>
      </c>
      <c r="C140">
        <f>JNJ!D129</f>
        <v>155.41999999999999</v>
      </c>
      <c r="D140">
        <f>JPM!D129</f>
        <v>209.98</v>
      </c>
      <c r="E140">
        <f>XOM!D129</f>
        <v>118.8</v>
      </c>
      <c r="H140">
        <f t="shared" si="13"/>
        <v>-2.0748548148905522E-2</v>
      </c>
      <c r="I140">
        <f t="shared" si="14"/>
        <v>-7.4359316986721711E-3</v>
      </c>
      <c r="J140">
        <f t="shared" si="15"/>
        <v>-3.2285807593520337E-2</v>
      </c>
      <c r="K140">
        <f t="shared" si="16"/>
        <v>9.8122932427502727E-3</v>
      </c>
      <c r="P140">
        <f t="shared" si="17"/>
        <v>4.5977524509210156E-4</v>
      </c>
      <c r="Q140">
        <f t="shared" si="18"/>
        <v>6.4832970081549437E-5</v>
      </c>
      <c r="R140">
        <f t="shared" si="19"/>
        <v>1.1219107149775989E-3</v>
      </c>
      <c r="S140">
        <f t="shared" si="20"/>
        <v>8.5357180434070953E-5</v>
      </c>
      <c r="X140">
        <f t="shared" si="21"/>
        <v>1.7265165712872054E-4</v>
      </c>
      <c r="Y140">
        <f t="shared" si="22"/>
        <v>7.1821081442030685E-4</v>
      </c>
    </row>
    <row r="141" spans="1:25" x14ac:dyDescent="0.25">
      <c r="A141" s="6">
        <v>45492.166666666664</v>
      </c>
      <c r="B141">
        <f>AAPL!D130</f>
        <v>224.31</v>
      </c>
      <c r="C141">
        <f>JNJ!D130</f>
        <v>154.69</v>
      </c>
      <c r="D141">
        <f>JPM!D130</f>
        <v>209.78</v>
      </c>
      <c r="E141">
        <f>XOM!D130</f>
        <v>116.07</v>
      </c>
      <c r="H141">
        <f t="shared" si="13"/>
        <v>5.7972308698451202E-4</v>
      </c>
      <c r="I141">
        <f t="shared" si="14"/>
        <v>-4.7080155325225567E-3</v>
      </c>
      <c r="J141">
        <f t="shared" si="15"/>
        <v>-9.5292555333734044E-4</v>
      </c>
      <c r="K141">
        <f t="shared" si="16"/>
        <v>-2.3247949548013278E-2</v>
      </c>
      <c r="P141">
        <f t="shared" si="17"/>
        <v>1.3018601804005491E-8</v>
      </c>
      <c r="Q141">
        <f t="shared" si="18"/>
        <v>2.8344722185072284E-5</v>
      </c>
      <c r="R141">
        <f t="shared" si="19"/>
        <v>4.6744758620679877E-6</v>
      </c>
      <c r="S141">
        <f t="shared" si="20"/>
        <v>5.6745661156622858E-4</v>
      </c>
      <c r="X141">
        <f t="shared" si="21"/>
        <v>6.0746082291174667E-7</v>
      </c>
      <c r="Y141">
        <f t="shared" si="22"/>
        <v>2.4668834567262884E-7</v>
      </c>
    </row>
    <row r="142" spans="1:25" x14ac:dyDescent="0.25">
      <c r="A142" s="6">
        <v>45495.166666666664</v>
      </c>
      <c r="B142">
        <f>AAPL!D131</f>
        <v>223.96</v>
      </c>
      <c r="C142">
        <f>JNJ!D131</f>
        <v>154.24</v>
      </c>
      <c r="D142">
        <f>JPM!D131</f>
        <v>210.28</v>
      </c>
      <c r="E142">
        <f>XOM!D131</f>
        <v>115.27</v>
      </c>
      <c r="H142">
        <f t="shared" ref="H142:H205" si="23">LN(B142/B141)</f>
        <v>-1.5615591992412968E-3</v>
      </c>
      <c r="I142">
        <f t="shared" ref="I142:I205" si="24">LN(C142/C141)</f>
        <v>-2.9132833863380371E-3</v>
      </c>
      <c r="J142">
        <f t="shared" ref="J142:J205" si="25">LN(D142/D141)</f>
        <v>2.3806134177895566E-3</v>
      </c>
      <c r="K142">
        <f t="shared" ref="K142:K205" si="26">LN(E142/E141)</f>
        <v>-6.916254767610079E-3</v>
      </c>
      <c r="P142">
        <f t="shared" ref="P142:P205" si="27">(H142-H$5)^2</f>
        <v>5.0867451416544559E-6</v>
      </c>
      <c r="Q142">
        <f t="shared" ref="Q142:Q205" si="28">(I142-I$5)^2</f>
        <v>1.2455563330811272E-5</v>
      </c>
      <c r="R142">
        <f t="shared" ref="R142:R205" si="29">(J142-J$5)^2</f>
        <v>1.3723779244843423E-6</v>
      </c>
      <c r="S142">
        <f t="shared" ref="S142:S205" si="30">(K142-K$5)^2</f>
        <v>5.6094902529290156E-5</v>
      </c>
      <c r="X142">
        <f t="shared" ref="X142:X205" si="31">(H142-H$5)*(I142-I$5)</f>
        <v>7.9597912195970083E-6</v>
      </c>
      <c r="Y142">
        <f t="shared" ref="Y142:Y205" si="32">(H142-H$5)*(J142-J$5)</f>
        <v>-2.6421462374146806E-6</v>
      </c>
    </row>
    <row r="143" spans="1:25" x14ac:dyDescent="0.25">
      <c r="A143" s="6">
        <v>45496.166666666664</v>
      </c>
      <c r="B143">
        <f>AAPL!D132</f>
        <v>225.01</v>
      </c>
      <c r="C143">
        <f>JNJ!D132</f>
        <v>152.35</v>
      </c>
      <c r="D143">
        <f>JPM!D132</f>
        <v>210.33</v>
      </c>
      <c r="E143">
        <f>XOM!D132</f>
        <v>113.41</v>
      </c>
      <c r="H143">
        <f t="shared" si="23"/>
        <v>4.6773811805469389E-3</v>
      </c>
      <c r="I143">
        <f t="shared" si="24"/>
        <v>-1.2329325430517558E-2</v>
      </c>
      <c r="J143">
        <f t="shared" si="25"/>
        <v>2.3774993573862292E-4</v>
      </c>
      <c r="K143">
        <f t="shared" si="26"/>
        <v>-1.6267631785682097E-2</v>
      </c>
      <c r="P143">
        <f t="shared" si="27"/>
        <v>1.5868742353535619E-5</v>
      </c>
      <c r="Q143">
        <f t="shared" si="28"/>
        <v>1.6758043120313138E-4</v>
      </c>
      <c r="R143">
        <f t="shared" si="29"/>
        <v>9.4357547607375787E-7</v>
      </c>
      <c r="S143">
        <f t="shared" si="30"/>
        <v>2.836202931239162E-4</v>
      </c>
      <c r="X143">
        <f t="shared" si="31"/>
        <v>-5.1568310872636632E-5</v>
      </c>
      <c r="Y143">
        <f t="shared" si="32"/>
        <v>-3.8695421073983904E-6</v>
      </c>
    </row>
    <row r="144" spans="1:25" x14ac:dyDescent="0.25">
      <c r="A144" s="6">
        <v>45497.166666666664</v>
      </c>
      <c r="B144">
        <f>AAPL!D133</f>
        <v>218.54</v>
      </c>
      <c r="C144">
        <f>JNJ!D133</f>
        <v>156.28</v>
      </c>
      <c r="D144">
        <f>JPM!D133</f>
        <v>208.59</v>
      </c>
      <c r="E144">
        <f>XOM!D133</f>
        <v>115.01</v>
      </c>
      <c r="H144">
        <f t="shared" si="23"/>
        <v>-2.917578151864024E-2</v>
      </c>
      <c r="I144">
        <f t="shared" si="24"/>
        <v>2.5468764755151807E-2</v>
      </c>
      <c r="J144">
        <f t="shared" si="25"/>
        <v>-8.3071231079498362E-3</v>
      </c>
      <c r="K144">
        <f t="shared" si="26"/>
        <v>1.4009510277251017E-2</v>
      </c>
      <c r="P144">
        <f t="shared" si="27"/>
        <v>8.9219322479367055E-4</v>
      </c>
      <c r="Q144">
        <f t="shared" si="28"/>
        <v>6.1766187285532278E-4</v>
      </c>
      <c r="R144">
        <f t="shared" si="29"/>
        <v>9.0559036446099785E-5</v>
      </c>
      <c r="S144">
        <f t="shared" si="30"/>
        <v>1.8052910604090898E-4</v>
      </c>
      <c r="X144">
        <f t="shared" si="31"/>
        <v>-7.4234340986829579E-4</v>
      </c>
      <c r="Y144">
        <f t="shared" si="32"/>
        <v>2.8424665127500326E-4</v>
      </c>
    </row>
    <row r="145" spans="1:25" x14ac:dyDescent="0.25">
      <c r="A145" s="6">
        <v>45498.166666666664</v>
      </c>
      <c r="B145">
        <f>AAPL!D134</f>
        <v>217.49</v>
      </c>
      <c r="C145">
        <f>JNJ!D134</f>
        <v>159.63999999999999</v>
      </c>
      <c r="D145">
        <f>JPM!D134</f>
        <v>208.67</v>
      </c>
      <c r="E145">
        <f>XOM!D134</f>
        <v>117.43</v>
      </c>
      <c r="H145">
        <f t="shared" si="23"/>
        <v>-4.8161916823298888E-3</v>
      </c>
      <c r="I145">
        <f t="shared" si="24"/>
        <v>2.1272009993663177E-2</v>
      </c>
      <c r="J145">
        <f t="shared" si="25"/>
        <v>3.8345396625706396E-4</v>
      </c>
      <c r="K145">
        <f t="shared" si="26"/>
        <v>2.082333027249969E-2</v>
      </c>
      <c r="P145">
        <f t="shared" si="27"/>
        <v>3.0360252704009401E-5</v>
      </c>
      <c r="Q145">
        <f t="shared" si="28"/>
        <v>4.2667237529095121E-4</v>
      </c>
      <c r="R145">
        <f t="shared" si="29"/>
        <v>6.8173772249143794E-7</v>
      </c>
      <c r="S145">
        <f t="shared" si="30"/>
        <v>4.1005974636134041E-4</v>
      </c>
      <c r="X145">
        <f t="shared" si="31"/>
        <v>-1.1381511822096929E-4</v>
      </c>
      <c r="Y145">
        <f t="shared" si="32"/>
        <v>4.5494757426208892E-6</v>
      </c>
    </row>
    <row r="146" spans="1:25" x14ac:dyDescent="0.25">
      <c r="A146" s="6">
        <v>45499.166666666664</v>
      </c>
      <c r="B146">
        <f>AAPL!D135</f>
        <v>217.96</v>
      </c>
      <c r="C146">
        <f>JNJ!D135</f>
        <v>160.63999999999999</v>
      </c>
      <c r="D146">
        <f>JPM!D135</f>
        <v>212.24</v>
      </c>
      <c r="E146">
        <f>XOM!D135</f>
        <v>117.33</v>
      </c>
      <c r="H146">
        <f t="shared" si="23"/>
        <v>2.1586872546282805E-3</v>
      </c>
      <c r="I146">
        <f t="shared" si="24"/>
        <v>6.2445563228312202E-3</v>
      </c>
      <c r="J146">
        <f t="shared" si="25"/>
        <v>1.6963653084190861E-2</v>
      </c>
      <c r="K146">
        <f t="shared" si="26"/>
        <v>-8.5193394145740263E-4</v>
      </c>
      <c r="P146">
        <f t="shared" si="27"/>
        <v>2.1458297025666229E-6</v>
      </c>
      <c r="Q146">
        <f t="shared" si="28"/>
        <v>3.1681089467053053E-5</v>
      </c>
      <c r="R146">
        <f t="shared" si="29"/>
        <v>2.4820505848192106E-4</v>
      </c>
      <c r="S146">
        <f t="shared" si="30"/>
        <v>2.0315718950356283E-6</v>
      </c>
      <c r="X146">
        <f t="shared" si="31"/>
        <v>8.2451332789757276E-6</v>
      </c>
      <c r="Y146">
        <f t="shared" si="32"/>
        <v>2.307825354782705E-5</v>
      </c>
    </row>
    <row r="147" spans="1:25" x14ac:dyDescent="0.25">
      <c r="A147" s="6">
        <v>45502.166666666664</v>
      </c>
      <c r="B147">
        <f>AAPL!D136</f>
        <v>218.24</v>
      </c>
      <c r="C147">
        <f>JNJ!D136</f>
        <v>158.56</v>
      </c>
      <c r="D147">
        <f>JPM!D136</f>
        <v>210.85</v>
      </c>
      <c r="E147">
        <f>XOM!D136</f>
        <v>116.1</v>
      </c>
      <c r="H147">
        <f t="shared" si="23"/>
        <v>1.2838149401997857E-3</v>
      </c>
      <c r="I147">
        <f t="shared" si="24"/>
        <v>-1.303276592168639E-2</v>
      </c>
      <c r="J147">
        <f t="shared" si="25"/>
        <v>-6.5707296369153937E-3</v>
      </c>
      <c r="K147">
        <f t="shared" si="26"/>
        <v>-1.0538588731686661E-2</v>
      </c>
      <c r="P147">
        <f t="shared" si="27"/>
        <v>3.4809146341189788E-7</v>
      </c>
      <c r="Q147">
        <f t="shared" si="28"/>
        <v>1.8628773649799826E-4</v>
      </c>
      <c r="R147">
        <f t="shared" si="29"/>
        <v>6.0526185910638836E-5</v>
      </c>
      <c r="S147">
        <f t="shared" si="30"/>
        <v>1.2347625498546113E-4</v>
      </c>
      <c r="X147">
        <f t="shared" si="31"/>
        <v>-8.0526499249177746E-6</v>
      </c>
      <c r="Y147">
        <f t="shared" si="32"/>
        <v>-4.5900597630504621E-6</v>
      </c>
    </row>
    <row r="148" spans="1:25" x14ac:dyDescent="0.25">
      <c r="A148" s="6">
        <v>45503.166666666664</v>
      </c>
      <c r="B148">
        <f>AAPL!D137</f>
        <v>218.8</v>
      </c>
      <c r="C148">
        <f>JNJ!D137</f>
        <v>161.33000000000001</v>
      </c>
      <c r="D148">
        <f>JPM!D137</f>
        <v>215.19</v>
      </c>
      <c r="E148">
        <f>XOM!D137</f>
        <v>118.17</v>
      </c>
      <c r="H148">
        <f t="shared" si="23"/>
        <v>2.5626958927289704E-3</v>
      </c>
      <c r="I148">
        <f t="shared" si="24"/>
        <v>1.7318886096374747E-2</v>
      </c>
      <c r="J148">
        <f t="shared" si="25"/>
        <v>2.037437861388397E-2</v>
      </c>
      <c r="K148">
        <f t="shared" si="26"/>
        <v>1.7672376947078464E-2</v>
      </c>
      <c r="P148">
        <f t="shared" si="27"/>
        <v>3.4926889741605683E-6</v>
      </c>
      <c r="Q148">
        <f t="shared" si="28"/>
        <v>2.7898771911655956E-4</v>
      </c>
      <c r="R148">
        <f t="shared" si="29"/>
        <v>3.6730682848180694E-4</v>
      </c>
      <c r="S148">
        <f t="shared" si="30"/>
        <v>2.9237507201490987E-4</v>
      </c>
      <c r="X148">
        <f t="shared" si="31"/>
        <v>3.1215658418246016E-5</v>
      </c>
      <c r="Y148">
        <f t="shared" si="32"/>
        <v>3.5817433045547723E-5</v>
      </c>
    </row>
    <row r="149" spans="1:25" x14ac:dyDescent="0.25">
      <c r="A149" s="6">
        <v>45504.166666666664</v>
      </c>
      <c r="B149">
        <f>AAPL!D138</f>
        <v>222.08</v>
      </c>
      <c r="C149">
        <f>JNJ!D138</f>
        <v>157.85</v>
      </c>
      <c r="D149">
        <f>JPM!D138</f>
        <v>212.8</v>
      </c>
      <c r="E149">
        <f>XOM!D138</f>
        <v>118.59</v>
      </c>
      <c r="H149">
        <f t="shared" si="23"/>
        <v>1.4879606770613507E-2</v>
      </c>
      <c r="I149">
        <f t="shared" si="24"/>
        <v>-2.1806741674052076E-2</v>
      </c>
      <c r="J149">
        <f t="shared" si="25"/>
        <v>-1.1168601338963307E-2</v>
      </c>
      <c r="K149">
        <f t="shared" si="26"/>
        <v>3.5479003257796239E-3</v>
      </c>
      <c r="P149">
        <f t="shared" si="27"/>
        <v>2.012364846033355E-4</v>
      </c>
      <c r="Q149">
        <f t="shared" si="28"/>
        <v>5.0277757864125995E-4</v>
      </c>
      <c r="R149">
        <f t="shared" si="29"/>
        <v>1.5320818527503891E-4</v>
      </c>
      <c r="S149">
        <f t="shared" si="30"/>
        <v>8.8476625173644252E-6</v>
      </c>
      <c r="X149">
        <f t="shared" si="31"/>
        <v>-3.1808362495284824E-4</v>
      </c>
      <c r="Y149">
        <f t="shared" si="32"/>
        <v>-1.75587803156157E-4</v>
      </c>
    </row>
    <row r="150" spans="1:25" x14ac:dyDescent="0.25">
      <c r="A150" s="6">
        <v>45505.166666666664</v>
      </c>
      <c r="B150">
        <f>AAPL!D139</f>
        <v>218.36</v>
      </c>
      <c r="C150">
        <f>JNJ!D139</f>
        <v>160.76</v>
      </c>
      <c r="D150">
        <f>JPM!D139</f>
        <v>207.96</v>
      </c>
      <c r="E150">
        <f>XOM!D139</f>
        <v>116.95</v>
      </c>
      <c r="H150">
        <f t="shared" si="23"/>
        <v>-1.689260040488277E-2</v>
      </c>
      <c r="I150">
        <f t="shared" si="24"/>
        <v>1.8267354576999684E-2</v>
      </c>
      <c r="J150">
        <f t="shared" si="25"/>
        <v>-2.3007003951974279E-2</v>
      </c>
      <c r="K150">
        <f t="shared" si="26"/>
        <v>-1.3925672946515753E-2</v>
      </c>
      <c r="P150">
        <f t="shared" si="27"/>
        <v>3.0928225914557774E-4</v>
      </c>
      <c r="Q150">
        <f t="shared" si="28"/>
        <v>3.1157170825240411E-4</v>
      </c>
      <c r="R150">
        <f t="shared" si="29"/>
        <v>5.8642105001476073E-4</v>
      </c>
      <c r="S150">
        <f t="shared" si="30"/>
        <v>2.1022306595867092E-4</v>
      </c>
      <c r="X150">
        <f t="shared" si="31"/>
        <v>-3.1042487305973145E-4</v>
      </c>
      <c r="Y150">
        <f t="shared" si="32"/>
        <v>4.2587513094695617E-4</v>
      </c>
    </row>
    <row r="151" spans="1:25" x14ac:dyDescent="0.25">
      <c r="A151" s="6">
        <v>45506.166666666664</v>
      </c>
      <c r="B151">
        <f>AAPL!D140</f>
        <v>219.86</v>
      </c>
      <c r="C151">
        <f>JNJ!D140</f>
        <v>164.14</v>
      </c>
      <c r="D151">
        <f>JPM!D140</f>
        <v>199.14</v>
      </c>
      <c r="E151">
        <f>XOM!D140</f>
        <v>116.88</v>
      </c>
      <c r="H151">
        <f t="shared" si="23"/>
        <v>6.8459032371609137E-3</v>
      </c>
      <c r="I151">
        <f t="shared" si="24"/>
        <v>2.0807152620565133E-2</v>
      </c>
      <c r="J151">
        <f t="shared" si="25"/>
        <v>-4.3337658555576843E-2</v>
      </c>
      <c r="K151">
        <f t="shared" si="26"/>
        <v>-5.9872558774410429E-4</v>
      </c>
      <c r="P151">
        <f t="shared" si="27"/>
        <v>3.7848101399818169E-5</v>
      </c>
      <c r="Q151">
        <f t="shared" si="28"/>
        <v>4.0768423397724357E-4</v>
      </c>
      <c r="R151">
        <f t="shared" si="29"/>
        <v>1.9844161984974066E-3</v>
      </c>
      <c r="S151">
        <f t="shared" si="30"/>
        <v>1.3738743231050524E-6</v>
      </c>
      <c r="X151">
        <f t="shared" si="31"/>
        <v>1.2421784987141706E-4</v>
      </c>
      <c r="Y151">
        <f t="shared" si="32"/>
        <v>-2.74055442383784E-4</v>
      </c>
    </row>
    <row r="152" spans="1:25" x14ac:dyDescent="0.25">
      <c r="A152" s="6">
        <v>45509.166666666664</v>
      </c>
      <c r="B152">
        <f>AAPL!D141</f>
        <v>209.27</v>
      </c>
      <c r="C152">
        <f>JNJ!D141</f>
        <v>161.25</v>
      </c>
      <c r="D152">
        <f>JPM!D141</f>
        <v>194.9</v>
      </c>
      <c r="E152">
        <f>XOM!D141</f>
        <v>114.77</v>
      </c>
      <c r="H152">
        <f t="shared" si="23"/>
        <v>-4.9365695898139543E-2</v>
      </c>
      <c r="I152">
        <f t="shared" si="24"/>
        <v>-1.7763766525683643E-2</v>
      </c>
      <c r="J152">
        <f t="shared" si="25"/>
        <v>-2.1521488446423025E-2</v>
      </c>
      <c r="K152">
        <f t="shared" si="26"/>
        <v>-1.8217641749867085E-2</v>
      </c>
      <c r="P152">
        <f t="shared" si="27"/>
        <v>2.5059553496790251E-3</v>
      </c>
      <c r="Q152">
        <f t="shared" si="28"/>
        <v>3.3781437033796356E-4</v>
      </c>
      <c r="R152">
        <f t="shared" si="29"/>
        <v>5.1668092713133378E-4</v>
      </c>
      <c r="S152">
        <f t="shared" si="30"/>
        <v>3.5310318479117293E-4</v>
      </c>
      <c r="X152">
        <f t="shared" si="31"/>
        <v>9.2008028375075573E-4</v>
      </c>
      <c r="Y152">
        <f t="shared" si="32"/>
        <v>1.1378837082153361E-3</v>
      </c>
    </row>
    <row r="153" spans="1:25" x14ac:dyDescent="0.25">
      <c r="A153" s="6">
        <v>45510.166666666664</v>
      </c>
      <c r="B153">
        <f>AAPL!D142</f>
        <v>207.23</v>
      </c>
      <c r="C153">
        <f>JNJ!D142</f>
        <v>158.97</v>
      </c>
      <c r="D153">
        <f>JPM!D142</f>
        <v>200.34</v>
      </c>
      <c r="E153">
        <f>XOM!D142</f>
        <v>114.16</v>
      </c>
      <c r="H153">
        <f t="shared" si="23"/>
        <v>-9.7959967031821006E-3</v>
      </c>
      <c r="I153">
        <f t="shared" si="24"/>
        <v>-1.4240450503101418E-2</v>
      </c>
      <c r="J153">
        <f t="shared" si="25"/>
        <v>2.7529316670103027E-2</v>
      </c>
      <c r="K153">
        <f t="shared" si="26"/>
        <v>-5.329152523995997E-3</v>
      </c>
      <c r="P153">
        <f t="shared" si="27"/>
        <v>1.1003630008953047E-4</v>
      </c>
      <c r="Q153">
        <f t="shared" si="28"/>
        <v>2.207129517723818E-4</v>
      </c>
      <c r="R153">
        <f t="shared" si="29"/>
        <v>6.9275232804382099E-4</v>
      </c>
      <c r="S153">
        <f t="shared" si="30"/>
        <v>3.484010580123441E-5</v>
      </c>
      <c r="X153">
        <f t="shared" si="31"/>
        <v>1.558410619665814E-4</v>
      </c>
      <c r="Y153">
        <f t="shared" si="32"/>
        <v>-2.7609401126491451E-4</v>
      </c>
    </row>
    <row r="154" spans="1:25" x14ac:dyDescent="0.25">
      <c r="A154" s="6">
        <v>45511.166666666664</v>
      </c>
      <c r="B154">
        <f>AAPL!D143</f>
        <v>209.82</v>
      </c>
      <c r="C154">
        <f>JNJ!D143</f>
        <v>158.9</v>
      </c>
      <c r="D154">
        <f>JPM!D143</f>
        <v>200.4</v>
      </c>
      <c r="E154">
        <f>XOM!D143</f>
        <v>115.68</v>
      </c>
      <c r="H154">
        <f t="shared" si="23"/>
        <v>1.2420732753943361E-2</v>
      </c>
      <c r="I154">
        <f t="shared" si="24"/>
        <v>-4.4043163011004999E-4</v>
      </c>
      <c r="J154">
        <f t="shared" si="25"/>
        <v>2.9944602709169486E-4</v>
      </c>
      <c r="K154">
        <f t="shared" si="26"/>
        <v>1.3226785241873646E-2</v>
      </c>
      <c r="P154">
        <f t="shared" si="27"/>
        <v>1.3752043173495746E-4</v>
      </c>
      <c r="Q154">
        <f t="shared" si="28"/>
        <v>1.1159646084037822E-6</v>
      </c>
      <c r="R154">
        <f t="shared" si="29"/>
        <v>8.2752141577412944E-7</v>
      </c>
      <c r="S154">
        <f t="shared" si="30"/>
        <v>1.6010820201962066E-4</v>
      </c>
      <c r="X154">
        <f t="shared" si="31"/>
        <v>-1.2388217577546048E-5</v>
      </c>
      <c r="Y154">
        <f t="shared" si="32"/>
        <v>-1.0667759950766681E-5</v>
      </c>
    </row>
    <row r="155" spans="1:25" x14ac:dyDescent="0.25">
      <c r="A155" s="6">
        <v>45512.166666666664</v>
      </c>
      <c r="B155">
        <f>AAPL!D144</f>
        <v>213.31</v>
      </c>
      <c r="C155">
        <f>JNJ!D144</f>
        <v>160.22</v>
      </c>
      <c r="D155">
        <f>JPM!D144</f>
        <v>204.06</v>
      </c>
      <c r="E155">
        <f>XOM!D144</f>
        <v>117.89</v>
      </c>
      <c r="H155">
        <f t="shared" si="23"/>
        <v>1.6496486400387027E-2</v>
      </c>
      <c r="I155">
        <f t="shared" si="24"/>
        <v>8.27279724430037E-3</v>
      </c>
      <c r="J155">
        <f t="shared" si="25"/>
        <v>1.8098699036449339E-2</v>
      </c>
      <c r="K155">
        <f t="shared" si="26"/>
        <v>1.8924227893581461E-2</v>
      </c>
      <c r="P155">
        <f t="shared" si="27"/>
        <v>2.4972419663167844E-4</v>
      </c>
      <c r="Q155">
        <f t="shared" si="28"/>
        <v>5.8627146929513626E-5</v>
      </c>
      <c r="R155">
        <f t="shared" si="29"/>
        <v>2.8525760749414583E-4</v>
      </c>
      <c r="S155">
        <f t="shared" si="30"/>
        <v>3.3675294810523452E-4</v>
      </c>
      <c r="X155">
        <f t="shared" si="31"/>
        <v>1.2099841803833703E-4</v>
      </c>
      <c r="Y155">
        <f t="shared" si="32"/>
        <v>2.6690021892937862E-4</v>
      </c>
    </row>
    <row r="156" spans="1:25" x14ac:dyDescent="0.25">
      <c r="A156" s="6">
        <v>45513.166666666664</v>
      </c>
      <c r="B156">
        <f>AAPL!D145</f>
        <v>216.24</v>
      </c>
      <c r="C156">
        <f>JNJ!D145</f>
        <v>160.62</v>
      </c>
      <c r="D156">
        <f>JPM!D145</f>
        <v>205.8</v>
      </c>
      <c r="E156">
        <f>XOM!D145</f>
        <v>118.85</v>
      </c>
      <c r="H156">
        <f t="shared" si="23"/>
        <v>1.3642395264465933E-2</v>
      </c>
      <c r="I156">
        <f t="shared" si="24"/>
        <v>2.4934559733455148E-3</v>
      </c>
      <c r="J156">
        <f t="shared" si="25"/>
        <v>8.490755152790172E-3</v>
      </c>
      <c r="K156">
        <f t="shared" si="26"/>
        <v>8.1102075021668944E-3</v>
      </c>
      <c r="P156">
        <f t="shared" si="27"/>
        <v>1.6766554506254266E-4</v>
      </c>
      <c r="Q156">
        <f t="shared" si="28"/>
        <v>3.5249887621809358E-6</v>
      </c>
      <c r="R156">
        <f t="shared" si="29"/>
        <v>5.3022093000164557E-5</v>
      </c>
      <c r="S156">
        <f t="shared" si="30"/>
        <v>5.6803493497162797E-5</v>
      </c>
      <c r="X156">
        <f t="shared" si="31"/>
        <v>2.4310885671863214E-5</v>
      </c>
      <c r="Y156">
        <f t="shared" si="32"/>
        <v>9.428668051866827E-5</v>
      </c>
    </row>
    <row r="157" spans="1:25" x14ac:dyDescent="0.25">
      <c r="A157" s="6">
        <v>45516.166666666664</v>
      </c>
      <c r="B157">
        <f>AAPL!D146</f>
        <v>217.53</v>
      </c>
      <c r="C157">
        <f>JNJ!D146</f>
        <v>159.88</v>
      </c>
      <c r="D157">
        <f>JPM!D146</f>
        <v>206.19</v>
      </c>
      <c r="E157">
        <f>XOM!D146</f>
        <v>119</v>
      </c>
      <c r="H157">
        <f t="shared" si="23"/>
        <v>5.9478700834188188E-3</v>
      </c>
      <c r="I157">
        <f t="shared" si="24"/>
        <v>-4.6177929171934418E-3</v>
      </c>
      <c r="J157">
        <f t="shared" si="25"/>
        <v>1.8932504016742791E-3</v>
      </c>
      <c r="K157">
        <f t="shared" si="26"/>
        <v>1.2612993053265204E-3</v>
      </c>
      <c r="P157">
        <f t="shared" si="27"/>
        <v>2.7605019427734297E-5</v>
      </c>
      <c r="Q157">
        <f t="shared" si="28"/>
        <v>2.7392176198622741E-5</v>
      </c>
      <c r="R157">
        <f t="shared" si="29"/>
        <v>4.6802336726421283E-7</v>
      </c>
      <c r="S157">
        <f t="shared" si="30"/>
        <v>4.732078430820659E-7</v>
      </c>
      <c r="X157">
        <f t="shared" si="31"/>
        <v>-2.7498391882633823E-5</v>
      </c>
      <c r="Y157">
        <f t="shared" si="32"/>
        <v>3.5944115159455825E-6</v>
      </c>
    </row>
    <row r="158" spans="1:25" x14ac:dyDescent="0.25">
      <c r="A158" s="6">
        <v>45517.166666666664</v>
      </c>
      <c r="B158">
        <f>AAPL!D147</f>
        <v>221.27</v>
      </c>
      <c r="C158">
        <f>JNJ!D147</f>
        <v>158.38999999999999</v>
      </c>
      <c r="D158">
        <f>JPM!D147</f>
        <v>207.94</v>
      </c>
      <c r="E158">
        <f>XOM!D147</f>
        <v>117.86</v>
      </c>
      <c r="H158">
        <f t="shared" si="23"/>
        <v>1.7046903231228767E-2</v>
      </c>
      <c r="I158">
        <f t="shared" si="24"/>
        <v>-9.3631877687938812E-3</v>
      </c>
      <c r="J158">
        <f t="shared" si="25"/>
        <v>8.4515027482005289E-3</v>
      </c>
      <c r="K158">
        <f t="shared" si="26"/>
        <v>-9.6260137017621095E-3</v>
      </c>
      <c r="P158">
        <f t="shared" si="27"/>
        <v>2.6742326004333504E-4</v>
      </c>
      <c r="Q158">
        <f t="shared" si="28"/>
        <v>9.9583402776329038E-5</v>
      </c>
      <c r="R158">
        <f t="shared" si="29"/>
        <v>5.2451991006634071E-5</v>
      </c>
      <c r="S158">
        <f t="shared" si="30"/>
        <v>1.0402800444104538E-4</v>
      </c>
      <c r="X158">
        <f t="shared" si="31"/>
        <v>-1.6318982265035531E-4</v>
      </c>
      <c r="Y158">
        <f t="shared" si="32"/>
        <v>1.1843514018549467E-4</v>
      </c>
    </row>
    <row r="159" spans="1:25" x14ac:dyDescent="0.25">
      <c r="A159" s="6">
        <v>45518.166666666664</v>
      </c>
      <c r="B159">
        <f>AAPL!D148</f>
        <v>221.72</v>
      </c>
      <c r="C159">
        <f>JNJ!D148</f>
        <v>158.47999999999999</v>
      </c>
      <c r="D159">
        <f>JPM!D148</f>
        <v>210.24</v>
      </c>
      <c r="E159">
        <f>XOM!D148</f>
        <v>118.95</v>
      </c>
      <c r="H159">
        <f t="shared" si="23"/>
        <v>2.0316492687641797E-3</v>
      </c>
      <c r="I159">
        <f t="shared" si="24"/>
        <v>5.6805631596663474E-4</v>
      </c>
      <c r="J159">
        <f t="shared" si="25"/>
        <v>1.100015874642162E-2</v>
      </c>
      <c r="K159">
        <f t="shared" si="26"/>
        <v>9.2057573391993892E-3</v>
      </c>
      <c r="P159">
        <f t="shared" si="27"/>
        <v>1.7897813337705105E-6</v>
      </c>
      <c r="Q159">
        <f t="shared" si="28"/>
        <v>2.2948233566693393E-9</v>
      </c>
      <c r="R159">
        <f t="shared" si="29"/>
        <v>9.5864281743392846E-5</v>
      </c>
      <c r="S159">
        <f t="shared" si="30"/>
        <v>7.45176232084974E-5</v>
      </c>
      <c r="X159">
        <f t="shared" si="31"/>
        <v>-6.4087689988541244E-8</v>
      </c>
      <c r="Y159">
        <f t="shared" si="32"/>
        <v>1.309870612082131E-5</v>
      </c>
    </row>
    <row r="160" spans="1:25" x14ac:dyDescent="0.25">
      <c r="A160" s="6">
        <v>45519.166666666664</v>
      </c>
      <c r="B160">
        <f>AAPL!D149</f>
        <v>224.72</v>
      </c>
      <c r="C160">
        <f>JNJ!D149</f>
        <v>159.09</v>
      </c>
      <c r="D160">
        <f>JPM!D149</f>
        <v>211.55</v>
      </c>
      <c r="E160">
        <f>XOM!D149</f>
        <v>118.73</v>
      </c>
      <c r="H160">
        <f t="shared" si="23"/>
        <v>1.3439858244384291E-2</v>
      </c>
      <c r="I160">
        <f t="shared" si="24"/>
        <v>3.8416774268529796E-3</v>
      </c>
      <c r="J160">
        <f t="shared" si="25"/>
        <v>6.2116418698307139E-3</v>
      </c>
      <c r="K160">
        <f t="shared" si="26"/>
        <v>-1.8512290712658374E-3</v>
      </c>
      <c r="P160">
        <f t="shared" si="27"/>
        <v>1.6246143549120118E-4</v>
      </c>
      <c r="Q160">
        <f t="shared" si="28"/>
        <v>1.0405248849886021E-5</v>
      </c>
      <c r="R160">
        <f t="shared" si="29"/>
        <v>2.5025144336280299E-5</v>
      </c>
      <c r="S160">
        <f t="shared" si="30"/>
        <v>5.8788177134240134E-6</v>
      </c>
      <c r="X160">
        <f t="shared" si="31"/>
        <v>4.1115102636326387E-5</v>
      </c>
      <c r="Y160">
        <f t="shared" si="32"/>
        <v>6.3762221355961247E-5</v>
      </c>
    </row>
    <row r="161" spans="1:25" x14ac:dyDescent="0.25">
      <c r="A161" s="6">
        <v>45520.166666666664</v>
      </c>
      <c r="B161">
        <f>AAPL!D150</f>
        <v>226.05</v>
      </c>
      <c r="C161">
        <f>JNJ!D150</f>
        <v>159.38999999999999</v>
      </c>
      <c r="D161">
        <f>JPM!D150</f>
        <v>213.97</v>
      </c>
      <c r="E161">
        <f>XOM!D150</f>
        <v>118.17</v>
      </c>
      <c r="H161">
        <f t="shared" si="23"/>
        <v>5.9010309446258903E-3</v>
      </c>
      <c r="I161">
        <f t="shared" si="24"/>
        <v>1.8839493138132111E-3</v>
      </c>
      <c r="J161">
        <f t="shared" si="25"/>
        <v>1.1374441112783072E-2</v>
      </c>
      <c r="K161">
        <f t="shared" si="26"/>
        <v>-4.7277420267767328E-3</v>
      </c>
      <c r="P161">
        <f t="shared" si="27"/>
        <v>2.7115023174209263E-5</v>
      </c>
      <c r="Q161">
        <f t="shared" si="28"/>
        <v>1.6077953008579677E-6</v>
      </c>
      <c r="R161">
        <f t="shared" si="29"/>
        <v>1.0333358929594464E-4</v>
      </c>
      <c r="S161">
        <f t="shared" si="30"/>
        <v>2.8102088379229319E-5</v>
      </c>
      <c r="X161">
        <f t="shared" si="31"/>
        <v>6.6026817916774206E-6</v>
      </c>
      <c r="Y161">
        <f t="shared" si="32"/>
        <v>5.2932907235799561E-5</v>
      </c>
    </row>
    <row r="162" spans="1:25" x14ac:dyDescent="0.25">
      <c r="A162" s="6">
        <v>45523.166666666664</v>
      </c>
      <c r="B162">
        <f>AAPL!D151</f>
        <v>225.89</v>
      </c>
      <c r="C162">
        <f>JNJ!D151</f>
        <v>159.63</v>
      </c>
      <c r="D162">
        <f>JPM!D151</f>
        <v>215.45</v>
      </c>
      <c r="E162">
        <f>XOM!D151</f>
        <v>118.53</v>
      </c>
      <c r="H162">
        <f t="shared" si="23"/>
        <v>-7.0805862143046461E-4</v>
      </c>
      <c r="I162">
        <f t="shared" si="24"/>
        <v>1.5046081454260147E-3</v>
      </c>
      <c r="J162">
        <f t="shared" si="25"/>
        <v>6.8930457829873958E-3</v>
      </c>
      <c r="K162">
        <f t="shared" si="26"/>
        <v>3.0418274404849423E-3</v>
      </c>
      <c r="P162">
        <f t="shared" si="27"/>
        <v>1.9652697663935034E-6</v>
      </c>
      <c r="Q162">
        <f t="shared" si="28"/>
        <v>7.8969440567737253E-7</v>
      </c>
      <c r="R162">
        <f t="shared" si="29"/>
        <v>3.2306920589353994E-5</v>
      </c>
      <c r="S162">
        <f t="shared" si="30"/>
        <v>6.0931426008434294E-6</v>
      </c>
      <c r="X162">
        <f t="shared" si="31"/>
        <v>-1.2457778855670165E-6</v>
      </c>
      <c r="Y162">
        <f t="shared" si="32"/>
        <v>-7.9681750909184457E-6</v>
      </c>
    </row>
    <row r="163" spans="1:25" x14ac:dyDescent="0.25">
      <c r="A163" s="6">
        <v>45524.166666666664</v>
      </c>
      <c r="B163">
        <f>AAPL!D152</f>
        <v>226.51</v>
      </c>
      <c r="C163">
        <f>JNJ!D152</f>
        <v>160.16</v>
      </c>
      <c r="D163">
        <f>JPM!D152</f>
        <v>214.52</v>
      </c>
      <c r="E163">
        <f>XOM!D152</f>
        <v>114.58</v>
      </c>
      <c r="H163">
        <f t="shared" si="23"/>
        <v>2.7409389396927126E-3</v>
      </c>
      <c r="I163">
        <f t="shared" si="24"/>
        <v>3.3146782905229275E-3</v>
      </c>
      <c r="J163">
        <f t="shared" si="25"/>
        <v>-4.3258899471224944E-3</v>
      </c>
      <c r="K163">
        <f t="shared" si="26"/>
        <v>-3.389282411097732E-2</v>
      </c>
      <c r="P163">
        <f t="shared" si="27"/>
        <v>4.1906870497564609E-6</v>
      </c>
      <c r="Q163">
        <f t="shared" si="28"/>
        <v>7.2830770081952591E-6</v>
      </c>
      <c r="R163">
        <f t="shared" si="29"/>
        <v>3.0636424429087602E-5</v>
      </c>
      <c r="S163">
        <f t="shared" si="30"/>
        <v>1.1879204847801456E-3</v>
      </c>
      <c r="X163">
        <f t="shared" si="31"/>
        <v>5.5245901658514818E-6</v>
      </c>
      <c r="Y163">
        <f t="shared" si="32"/>
        <v>-1.1330828173872371E-5</v>
      </c>
    </row>
    <row r="164" spans="1:25" x14ac:dyDescent="0.25">
      <c r="A164" s="6">
        <v>45525.166666666664</v>
      </c>
      <c r="B164">
        <f>AAPL!D153</f>
        <v>226.4</v>
      </c>
      <c r="C164">
        <f>JNJ!D153</f>
        <v>161.43</v>
      </c>
      <c r="D164">
        <f>JPM!D153</f>
        <v>214.6</v>
      </c>
      <c r="E164">
        <f>XOM!D153</f>
        <v>113.85</v>
      </c>
      <c r="H164">
        <f t="shared" si="23"/>
        <v>-4.8574772984859386E-4</v>
      </c>
      <c r="I164">
        <f t="shared" si="24"/>
        <v>7.8982966025276258E-3</v>
      </c>
      <c r="J164">
        <f t="shared" si="25"/>
        <v>3.7285608187362086E-4</v>
      </c>
      <c r="K164">
        <f t="shared" si="26"/>
        <v>-6.3914764706831367E-3</v>
      </c>
      <c r="P164">
        <f t="shared" si="27"/>
        <v>1.3913851595772027E-6</v>
      </c>
      <c r="Q164">
        <f t="shared" si="28"/>
        <v>5.3032417208612265E-5</v>
      </c>
      <c r="R164">
        <f t="shared" si="29"/>
        <v>6.9935083498479066E-7</v>
      </c>
      <c r="S164">
        <f t="shared" si="30"/>
        <v>4.8509480065535026E-5</v>
      </c>
      <c r="X164">
        <f t="shared" si="31"/>
        <v>-8.5900243469136783E-6</v>
      </c>
      <c r="Y164">
        <f t="shared" si="32"/>
        <v>9.8644126694687862E-7</v>
      </c>
    </row>
    <row r="165" spans="1:25" x14ac:dyDescent="0.25">
      <c r="A165" s="6">
        <v>45526.166666666664</v>
      </c>
      <c r="B165">
        <f>AAPL!D154</f>
        <v>224.53</v>
      </c>
      <c r="C165">
        <f>JNJ!D154</f>
        <v>162.35</v>
      </c>
      <c r="D165">
        <f>JPM!D154</f>
        <v>216.63</v>
      </c>
      <c r="E165">
        <f>XOM!D154</f>
        <v>114.73</v>
      </c>
      <c r="H165">
        <f t="shared" si="23"/>
        <v>-8.2940177849183654E-3</v>
      </c>
      <c r="I165">
        <f t="shared" si="24"/>
        <v>5.6828863794169482E-3</v>
      </c>
      <c r="J165">
        <f t="shared" si="25"/>
        <v>9.4149989346018828E-3</v>
      </c>
      <c r="K165">
        <f t="shared" si="26"/>
        <v>7.6997493013030759E-3</v>
      </c>
      <c r="P165">
        <f t="shared" si="27"/>
        <v>8.0781267138649158E-5</v>
      </c>
      <c r="Q165">
        <f t="shared" si="28"/>
        <v>2.5673736544428563E-5</v>
      </c>
      <c r="R165">
        <f t="shared" si="29"/>
        <v>6.7336316677333655E-5</v>
      </c>
      <c r="S165">
        <f t="shared" si="30"/>
        <v>5.0784879111262614E-5</v>
      </c>
      <c r="X165">
        <f t="shared" si="31"/>
        <v>-4.5540717717695044E-5</v>
      </c>
      <c r="Y165">
        <f t="shared" si="32"/>
        <v>-7.3753054076725299E-5</v>
      </c>
    </row>
    <row r="166" spans="1:25" x14ac:dyDescent="0.25">
      <c r="A166" s="6">
        <v>45527.166666666664</v>
      </c>
      <c r="B166">
        <f>AAPL!D155</f>
        <v>226.84</v>
      </c>
      <c r="C166">
        <f>JNJ!D155</f>
        <v>164.13</v>
      </c>
      <c r="D166">
        <f>JPM!D155</f>
        <v>218.31</v>
      </c>
      <c r="E166">
        <f>XOM!D155</f>
        <v>116.32</v>
      </c>
      <c r="H166">
        <f t="shared" si="23"/>
        <v>1.0235594601717834E-2</v>
      </c>
      <c r="I166">
        <f t="shared" si="24"/>
        <v>1.0904298194989366E-2</v>
      </c>
      <c r="J166">
        <f t="shared" si="25"/>
        <v>7.7252418959048805E-3</v>
      </c>
      <c r="K166">
        <f t="shared" si="26"/>
        <v>1.3763471974157461E-2</v>
      </c>
      <c r="P166">
        <f t="shared" si="27"/>
        <v>9.1045421050126859E-5</v>
      </c>
      <c r="Q166">
        <f t="shared" si="28"/>
        <v>1.0584988983964641E-4</v>
      </c>
      <c r="R166">
        <f t="shared" si="29"/>
        <v>4.2459739416615618E-5</v>
      </c>
      <c r="S166">
        <f t="shared" si="30"/>
        <v>1.7397804448751608E-4</v>
      </c>
      <c r="X166">
        <f t="shared" si="31"/>
        <v>9.8168975692731726E-5</v>
      </c>
      <c r="Y166">
        <f t="shared" si="32"/>
        <v>6.2175275253628247E-5</v>
      </c>
    </row>
    <row r="167" spans="1:25" x14ac:dyDescent="0.25">
      <c r="A167" s="6">
        <v>45530.166666666664</v>
      </c>
      <c r="B167">
        <f>AAPL!D156</f>
        <v>227.18</v>
      </c>
      <c r="C167">
        <f>JNJ!D156</f>
        <v>164.61</v>
      </c>
      <c r="D167">
        <f>JPM!D156</f>
        <v>219.17</v>
      </c>
      <c r="E167">
        <f>XOM!D156</f>
        <v>118.81</v>
      </c>
      <c r="H167">
        <f t="shared" si="23"/>
        <v>1.497731657448228E-3</v>
      </c>
      <c r="I167">
        <f t="shared" si="24"/>
        <v>2.9202429951496246E-3</v>
      </c>
      <c r="J167">
        <f t="shared" si="25"/>
        <v>3.9316133665227944E-3</v>
      </c>
      <c r="K167">
        <f t="shared" si="26"/>
        <v>2.1180564684986782E-2</v>
      </c>
      <c r="P167">
        <f t="shared" si="27"/>
        <v>6.4627045654764856E-7</v>
      </c>
      <c r="Q167">
        <f t="shared" si="28"/>
        <v>5.3097172157583076E-6</v>
      </c>
      <c r="R167">
        <f t="shared" si="29"/>
        <v>7.4119262000052672E-6</v>
      </c>
      <c r="S167">
        <f t="shared" si="30"/>
        <v>4.2465530791494541E-4</v>
      </c>
      <c r="X167">
        <f t="shared" si="31"/>
        <v>1.852434443959362E-6</v>
      </c>
      <c r="Y167">
        <f t="shared" si="32"/>
        <v>2.188631748187639E-6</v>
      </c>
    </row>
    <row r="168" spans="1:25" x14ac:dyDescent="0.25">
      <c r="A168" s="6">
        <v>45531.166666666664</v>
      </c>
      <c r="B168">
        <f>AAPL!D157</f>
        <v>228.03</v>
      </c>
      <c r="C168">
        <f>JNJ!D157</f>
        <v>162.94999999999999</v>
      </c>
      <c r="D168">
        <f>JPM!D157</f>
        <v>220.18</v>
      </c>
      <c r="E168">
        <f>XOM!D157</f>
        <v>117.68</v>
      </c>
      <c r="H168">
        <f t="shared" si="23"/>
        <v>3.7345444427833042E-3</v>
      </c>
      <c r="I168">
        <f t="shared" si="24"/>
        <v>-1.013563445542332E-2</v>
      </c>
      <c r="J168">
        <f t="shared" si="25"/>
        <v>4.5977092486295494E-3</v>
      </c>
      <c r="K168">
        <f t="shared" si="26"/>
        <v>-9.5565021770139674E-3</v>
      </c>
      <c r="P168">
        <f t="shared" si="27"/>
        <v>9.2459919119774769E-6</v>
      </c>
      <c r="Q168">
        <f t="shared" si="28"/>
        <v>1.1559679689294273E-4</v>
      </c>
      <c r="R168">
        <f t="shared" si="29"/>
        <v>1.148248241688596E-5</v>
      </c>
      <c r="S168">
        <f t="shared" si="30"/>
        <v>1.0261488293861189E-4</v>
      </c>
      <c r="X168">
        <f t="shared" si="31"/>
        <v>-3.2692614596000907E-5</v>
      </c>
      <c r="Y168">
        <f t="shared" si="32"/>
        <v>1.0303734252976014E-5</v>
      </c>
    </row>
    <row r="169" spans="1:25" x14ac:dyDescent="0.25">
      <c r="A169" s="6">
        <v>45532.166666666664</v>
      </c>
      <c r="B169">
        <f>AAPL!D158</f>
        <v>226.49</v>
      </c>
      <c r="C169">
        <f>JNJ!D158</f>
        <v>163.92</v>
      </c>
      <c r="D169">
        <f>JPM!D158</f>
        <v>221.29</v>
      </c>
      <c r="E169">
        <f>XOM!D158</f>
        <v>116.52</v>
      </c>
      <c r="H169">
        <f t="shared" si="23"/>
        <v>-6.7764054079900871E-3</v>
      </c>
      <c r="I169">
        <f t="shared" si="24"/>
        <v>5.9350986470738543E-3</v>
      </c>
      <c r="J169">
        <f t="shared" si="25"/>
        <v>5.028664865517494E-3</v>
      </c>
      <c r="K169">
        <f t="shared" si="26"/>
        <v>-9.9061442019483525E-3</v>
      </c>
      <c r="P169">
        <f t="shared" si="27"/>
        <v>5.5804300136299843E-5</v>
      </c>
      <c r="Q169">
        <f t="shared" si="28"/>
        <v>2.8293229238721919E-5</v>
      </c>
      <c r="R169">
        <f t="shared" si="29"/>
        <v>1.4588861346653745E-5</v>
      </c>
      <c r="S169">
        <f t="shared" si="30"/>
        <v>1.0982081028915632E-4</v>
      </c>
      <c r="X169">
        <f t="shared" si="31"/>
        <v>-3.9735171526781817E-5</v>
      </c>
      <c r="Y169">
        <f t="shared" si="32"/>
        <v>-2.8532809136773216E-5</v>
      </c>
    </row>
    <row r="170" spans="1:25" x14ac:dyDescent="0.25">
      <c r="A170" s="6">
        <v>45533.166666666664</v>
      </c>
      <c r="B170">
        <f>AAPL!D159</f>
        <v>229.79</v>
      </c>
      <c r="C170">
        <f>JNJ!D159</f>
        <v>164.23</v>
      </c>
      <c r="D170">
        <f>JPM!D159</f>
        <v>222.21</v>
      </c>
      <c r="E170">
        <f>XOM!D159</f>
        <v>118.13</v>
      </c>
      <c r="H170">
        <f t="shared" si="23"/>
        <v>1.4465054528776243E-2</v>
      </c>
      <c r="I170">
        <f t="shared" si="24"/>
        <v>1.8893804188253609E-3</v>
      </c>
      <c r="J170">
        <f t="shared" si="25"/>
        <v>4.1488221855330177E-3</v>
      </c>
      <c r="K170">
        <f t="shared" si="26"/>
        <v>1.3722780869194756E-2</v>
      </c>
      <c r="P170">
        <f t="shared" si="27"/>
        <v>1.8964684055158579E-4</v>
      </c>
      <c r="Q170">
        <f t="shared" si="28"/>
        <v>1.6215979571455511E-6</v>
      </c>
      <c r="R170">
        <f t="shared" si="29"/>
        <v>8.6418015039374919E-6</v>
      </c>
      <c r="S170">
        <f t="shared" si="30"/>
        <v>1.7290626290590244E-4</v>
      </c>
      <c r="X170">
        <f t="shared" si="31"/>
        <v>1.7536559788554869E-5</v>
      </c>
      <c r="Y170">
        <f t="shared" si="32"/>
        <v>4.0483210740944056E-5</v>
      </c>
    </row>
    <row r="171" spans="1:25" x14ac:dyDescent="0.25">
      <c r="A171" s="6">
        <v>45534.166666666664</v>
      </c>
      <c r="B171">
        <f>AAPL!D160</f>
        <v>229</v>
      </c>
      <c r="C171">
        <f>JNJ!D160</f>
        <v>165.86</v>
      </c>
      <c r="D171">
        <f>JPM!D160</f>
        <v>224.8</v>
      </c>
      <c r="E171">
        <f>XOM!D160</f>
        <v>117.94</v>
      </c>
      <c r="H171">
        <f t="shared" si="23"/>
        <v>-3.4438448126052909E-3</v>
      </c>
      <c r="I171">
        <f t="shared" si="24"/>
        <v>9.8761746735881763E-3</v>
      </c>
      <c r="J171">
        <f t="shared" si="25"/>
        <v>1.158823732622858E-2</v>
      </c>
      <c r="K171">
        <f t="shared" si="26"/>
        <v>-1.6096923880704293E-3</v>
      </c>
      <c r="P171">
        <f t="shared" si="27"/>
        <v>1.712028809734644E-5</v>
      </c>
      <c r="Q171">
        <f t="shared" si="28"/>
        <v>8.5751564122694466E-5</v>
      </c>
      <c r="R171">
        <f t="shared" si="29"/>
        <v>1.0772590899170152E-4</v>
      </c>
      <c r="S171">
        <f t="shared" si="30"/>
        <v>4.7658847938118487E-6</v>
      </c>
      <c r="X171">
        <f t="shared" si="31"/>
        <v>-3.8315681940670269E-5</v>
      </c>
      <c r="Y171">
        <f t="shared" si="32"/>
        <v>-4.2945297734285803E-5</v>
      </c>
    </row>
    <row r="172" spans="1:25" x14ac:dyDescent="0.25">
      <c r="A172" s="6">
        <v>45538.166666666664</v>
      </c>
      <c r="B172">
        <f>AAPL!D161</f>
        <v>222.77</v>
      </c>
      <c r="C172">
        <f>JNJ!D161</f>
        <v>167.16</v>
      </c>
      <c r="D172">
        <f>JPM!D161</f>
        <v>220.3</v>
      </c>
      <c r="E172">
        <f>XOM!D161</f>
        <v>115.47</v>
      </c>
      <c r="H172">
        <f t="shared" si="23"/>
        <v>-2.7582154477457006E-2</v>
      </c>
      <c r="I172">
        <f t="shared" si="24"/>
        <v>7.807378556656799E-3</v>
      </c>
      <c r="J172">
        <f t="shared" si="25"/>
        <v>-2.0220864211238518E-2</v>
      </c>
      <c r="K172">
        <f t="shared" si="26"/>
        <v>-2.1165264608593581E-2</v>
      </c>
      <c r="P172">
        <f t="shared" si="27"/>
        <v>7.9953085562998235E-4</v>
      </c>
      <c r="Q172">
        <f t="shared" si="28"/>
        <v>5.1716491787785006E-5</v>
      </c>
      <c r="R172">
        <f t="shared" si="29"/>
        <v>4.5924456909347659E-4</v>
      </c>
      <c r="S172">
        <f t="shared" si="30"/>
        <v>4.7256946347488103E-4</v>
      </c>
      <c r="X172">
        <f t="shared" si="31"/>
        <v>-2.0334436537378827E-4</v>
      </c>
      <c r="Y172">
        <f t="shared" si="32"/>
        <v>6.0595396134585167E-4</v>
      </c>
    </row>
    <row r="173" spans="1:25" x14ac:dyDescent="0.25">
      <c r="A173" s="6">
        <v>45539.166666666664</v>
      </c>
      <c r="B173">
        <f>AAPL!D162</f>
        <v>220.85</v>
      </c>
      <c r="C173">
        <f>JNJ!D162</f>
        <v>167.36</v>
      </c>
      <c r="D173">
        <f>JPM!D162</f>
        <v>219.33</v>
      </c>
      <c r="E173">
        <f>XOM!D162</f>
        <v>114.06</v>
      </c>
      <c r="H173">
        <f t="shared" si="23"/>
        <v>-8.6561110342471426E-3</v>
      </c>
      <c r="I173">
        <f t="shared" si="24"/>
        <v>1.1957432968435322E-3</v>
      </c>
      <c r="J173">
        <f t="shared" si="25"/>
        <v>-4.412808834963187E-3</v>
      </c>
      <c r="K173">
        <f t="shared" si="26"/>
        <v>-1.2286130235371649E-2</v>
      </c>
      <c r="P173">
        <f t="shared" si="27"/>
        <v>8.7421251010666261E-5</v>
      </c>
      <c r="Q173">
        <f t="shared" si="28"/>
        <v>3.3614794012272988E-7</v>
      </c>
      <c r="R173">
        <f t="shared" si="29"/>
        <v>3.160617454227766E-5</v>
      </c>
      <c r="S173">
        <f t="shared" si="30"/>
        <v>1.6536747321822627E-4</v>
      </c>
      <c r="X173">
        <f t="shared" si="31"/>
        <v>-5.4209292054211135E-6</v>
      </c>
      <c r="Y173">
        <f t="shared" si="32"/>
        <v>5.2564734548434516E-5</v>
      </c>
    </row>
    <row r="174" spans="1:25" x14ac:dyDescent="0.25">
      <c r="A174" s="6">
        <v>45540.166666666664</v>
      </c>
      <c r="B174">
        <f>AAPL!D163</f>
        <v>222.38</v>
      </c>
      <c r="C174">
        <f>JNJ!D163</f>
        <v>164.99</v>
      </c>
      <c r="D174">
        <f>JPM!D163</f>
        <v>217.63</v>
      </c>
      <c r="E174">
        <f>XOM!D163</f>
        <v>113.17</v>
      </c>
      <c r="H174">
        <f t="shared" si="23"/>
        <v>6.9038922325676197E-3</v>
      </c>
      <c r="I174">
        <f t="shared" si="24"/>
        <v>-1.4262314873205071E-2</v>
      </c>
      <c r="J174">
        <f t="shared" si="25"/>
        <v>-7.7810718473585779E-3</v>
      </c>
      <c r="K174">
        <f t="shared" si="26"/>
        <v>-7.8335127505425785E-3</v>
      </c>
      <c r="P174">
        <f t="shared" si="27"/>
        <v>3.8564970124358767E-5</v>
      </c>
      <c r="Q174">
        <f t="shared" si="28"/>
        <v>2.2136308196593862E-4</v>
      </c>
      <c r="R174">
        <f t="shared" si="29"/>
        <v>8.0823694520317527E-5</v>
      </c>
      <c r="S174">
        <f t="shared" si="30"/>
        <v>7.067615280125613E-5</v>
      </c>
      <c r="X174">
        <f t="shared" si="31"/>
        <v>-9.2395133219517597E-5</v>
      </c>
      <c r="Y174">
        <f t="shared" si="32"/>
        <v>-5.5829771309905482E-5</v>
      </c>
    </row>
    <row r="175" spans="1:25" x14ac:dyDescent="0.25">
      <c r="A175" s="6">
        <v>45541.166666666664</v>
      </c>
      <c r="B175">
        <f>AAPL!D164</f>
        <v>220.82</v>
      </c>
      <c r="C175">
        <f>JNJ!D164</f>
        <v>164.38</v>
      </c>
      <c r="D175">
        <f>JPM!D164</f>
        <v>212.46</v>
      </c>
      <c r="E175">
        <f>XOM!D164</f>
        <v>112.64</v>
      </c>
      <c r="H175">
        <f t="shared" si="23"/>
        <v>-7.0397402641122122E-3</v>
      </c>
      <c r="I175">
        <f t="shared" si="24"/>
        <v>-3.704045282999174E-3</v>
      </c>
      <c r="J175">
        <f t="shared" si="25"/>
        <v>-2.4042637774108352E-2</v>
      </c>
      <c r="K175">
        <f t="shared" si="26"/>
        <v>-4.6942205681179293E-3</v>
      </c>
      <c r="P175">
        <f t="shared" si="27"/>
        <v>5.9807987994091994E-5</v>
      </c>
      <c r="Q175">
        <f t="shared" si="28"/>
        <v>1.8662451093187064E-5</v>
      </c>
      <c r="R175">
        <f t="shared" si="29"/>
        <v>6.3765167815086124E-4</v>
      </c>
      <c r="S175">
        <f t="shared" si="30"/>
        <v>2.774780815723701E-5</v>
      </c>
      <c r="X175">
        <f t="shared" si="31"/>
        <v>3.3409035468293014E-5</v>
      </c>
      <c r="Y175">
        <f t="shared" si="32"/>
        <v>1.9528610782966441E-4</v>
      </c>
    </row>
    <row r="176" spans="1:25" x14ac:dyDescent="0.25">
      <c r="A176" s="6">
        <v>45544.166666666664</v>
      </c>
      <c r="B176">
        <f>AAPL!D165</f>
        <v>220.91</v>
      </c>
      <c r="C176">
        <f>JNJ!D165</f>
        <v>166.61</v>
      </c>
      <c r="D176">
        <f>JPM!D165</f>
        <v>216.81</v>
      </c>
      <c r="E176">
        <f>XOM!D165</f>
        <v>115.01</v>
      </c>
      <c r="H176">
        <f t="shared" si="23"/>
        <v>4.0748874310253498E-4</v>
      </c>
      <c r="I176">
        <f t="shared" si="24"/>
        <v>1.3474931220623621E-2</v>
      </c>
      <c r="J176">
        <f t="shared" si="25"/>
        <v>2.0267658611132042E-2</v>
      </c>
      <c r="K176">
        <f t="shared" si="26"/>
        <v>2.0822188694757708E-2</v>
      </c>
      <c r="P176">
        <f t="shared" si="27"/>
        <v>8.198683401649889E-8</v>
      </c>
      <c r="Q176">
        <f t="shared" si="28"/>
        <v>1.6535312463611867E-4</v>
      </c>
      <c r="R176">
        <f t="shared" si="29"/>
        <v>3.6322758645882425E-4</v>
      </c>
      <c r="S176">
        <f t="shared" si="30"/>
        <v>4.1001351392122429E-4</v>
      </c>
      <c r="X176">
        <f t="shared" si="31"/>
        <v>-3.6819531751029799E-6</v>
      </c>
      <c r="Y176">
        <f t="shared" si="32"/>
        <v>-5.4570944504574154E-6</v>
      </c>
    </row>
    <row r="177" spans="1:25" x14ac:dyDescent="0.25">
      <c r="A177" s="6">
        <v>45545.166666666664</v>
      </c>
      <c r="B177">
        <f>AAPL!D166</f>
        <v>220.11</v>
      </c>
      <c r="C177">
        <f>JNJ!D166</f>
        <v>167.38</v>
      </c>
      <c r="D177">
        <f>JPM!D166</f>
        <v>205.56</v>
      </c>
      <c r="E177">
        <f>XOM!D166</f>
        <v>110.82</v>
      </c>
      <c r="H177">
        <f t="shared" si="23"/>
        <v>-3.6279573600808664E-3</v>
      </c>
      <c r="I177">
        <f t="shared" si="24"/>
        <v>4.6109246637504224E-3</v>
      </c>
      <c r="J177">
        <f t="shared" si="25"/>
        <v>-5.3283431838970552E-2</v>
      </c>
      <c r="K177">
        <f t="shared" si="26"/>
        <v>-3.7111817665286526E-2</v>
      </c>
      <c r="P177">
        <f t="shared" si="27"/>
        <v>1.8677778346739333E-5</v>
      </c>
      <c r="Q177">
        <f t="shared" si="28"/>
        <v>1.5959737626484315E-5</v>
      </c>
      <c r="R177">
        <f t="shared" si="29"/>
        <v>2.9694390852281348E-3</v>
      </c>
      <c r="S177">
        <f t="shared" si="30"/>
        <v>1.4201754996137255E-3</v>
      </c>
      <c r="X177">
        <f t="shared" si="31"/>
        <v>-1.7265353800591219E-5</v>
      </c>
      <c r="Y177">
        <f t="shared" si="32"/>
        <v>2.3550483020107148E-4</v>
      </c>
    </row>
    <row r="178" spans="1:25" x14ac:dyDescent="0.25">
      <c r="A178" s="6">
        <v>45546.166666666664</v>
      </c>
      <c r="B178">
        <f>AAPL!D167</f>
        <v>222.66</v>
      </c>
      <c r="C178">
        <f>JNJ!D167</f>
        <v>164.82</v>
      </c>
      <c r="D178">
        <f>JPM!D167</f>
        <v>207.23</v>
      </c>
      <c r="E178">
        <f>XOM!D167</f>
        <v>109.72</v>
      </c>
      <c r="H178">
        <f t="shared" si="23"/>
        <v>1.1518522906548473E-2</v>
      </c>
      <c r="I178">
        <f t="shared" si="24"/>
        <v>-1.5412707269490534E-2</v>
      </c>
      <c r="J178">
        <f t="shared" si="25"/>
        <v>8.0913254253673367E-3</v>
      </c>
      <c r="K178">
        <f t="shared" si="26"/>
        <v>-9.975597369801005E-3</v>
      </c>
      <c r="P178">
        <f t="shared" si="27"/>
        <v>1.1717414593536172E-4</v>
      </c>
      <c r="Q178">
        <f t="shared" si="28"/>
        <v>2.5691819465011349E-4</v>
      </c>
      <c r="R178">
        <f t="shared" si="29"/>
        <v>4.7364640464066617E-5</v>
      </c>
      <c r="S178">
        <f t="shared" si="30"/>
        <v>1.1128130887545129E-4</v>
      </c>
      <c r="X178">
        <f t="shared" si="31"/>
        <v>-1.735055331491825E-4</v>
      </c>
      <c r="Y178">
        <f t="shared" si="32"/>
        <v>7.4497726770100049E-5</v>
      </c>
    </row>
    <row r="179" spans="1:25" x14ac:dyDescent="0.25">
      <c r="A179" s="6">
        <v>45547.166666666664</v>
      </c>
      <c r="B179">
        <f>AAPL!D168</f>
        <v>222.77</v>
      </c>
      <c r="C179">
        <f>JNJ!D168</f>
        <v>164.64</v>
      </c>
      <c r="D179">
        <f>JPM!D168</f>
        <v>206.6</v>
      </c>
      <c r="E179">
        <f>XOM!D168</f>
        <v>111.23</v>
      </c>
      <c r="H179">
        <f t="shared" si="23"/>
        <v>4.9390477622147076E-4</v>
      </c>
      <c r="I179">
        <f t="shared" si="24"/>
        <v>-1.0926972494980773E-3</v>
      </c>
      <c r="J179">
        <f t="shared" si="25"/>
        <v>-3.0447308638580084E-3</v>
      </c>
      <c r="K179">
        <f t="shared" si="26"/>
        <v>1.366846353453554E-2</v>
      </c>
      <c r="P179">
        <f t="shared" si="27"/>
        <v>3.9966966190767198E-8</v>
      </c>
      <c r="Q179">
        <f t="shared" si="28"/>
        <v>2.9195117510848919E-6</v>
      </c>
      <c r="R179">
        <f t="shared" si="29"/>
        <v>1.8095315813191091E-5</v>
      </c>
      <c r="S179">
        <f t="shared" si="30"/>
        <v>1.7148073444765653E-4</v>
      </c>
      <c r="X179">
        <f t="shared" si="31"/>
        <v>3.4159043816997778E-7</v>
      </c>
      <c r="Y179">
        <f t="shared" si="32"/>
        <v>8.5042041092453992E-7</v>
      </c>
    </row>
    <row r="180" spans="1:25" x14ac:dyDescent="0.25">
      <c r="A180" s="6">
        <v>45548.166666666664</v>
      </c>
      <c r="B180">
        <f>AAPL!D169</f>
        <v>222.5</v>
      </c>
      <c r="C180">
        <f>JNJ!D169</f>
        <v>165.52</v>
      </c>
      <c r="D180">
        <f>JPM!D169</f>
        <v>204.32</v>
      </c>
      <c r="E180">
        <f>XOM!D169</f>
        <v>111.15</v>
      </c>
      <c r="H180">
        <f t="shared" si="23"/>
        <v>-1.2127474704876769E-3</v>
      </c>
      <c r="I180">
        <f t="shared" si="24"/>
        <v>5.3307613515482938E-3</v>
      </c>
      <c r="J180">
        <f t="shared" si="25"/>
        <v>-1.1097164401309015E-2</v>
      </c>
      <c r="K180">
        <f t="shared" si="26"/>
        <v>-7.1948919373232372E-4</v>
      </c>
      <c r="P180">
        <f t="shared" si="27"/>
        <v>3.6350078117254638E-6</v>
      </c>
      <c r="Q180">
        <f t="shared" si="28"/>
        <v>2.2229345838630832E-5</v>
      </c>
      <c r="R180">
        <f t="shared" si="29"/>
        <v>1.5144483434318895E-4</v>
      </c>
      <c r="S180">
        <f t="shared" si="30"/>
        <v>1.671557977564742E-6</v>
      </c>
      <c r="X180">
        <f t="shared" si="31"/>
        <v>-8.9890959374661248E-6</v>
      </c>
      <c r="Y180">
        <f t="shared" si="32"/>
        <v>2.3462803666291898E-5</v>
      </c>
    </row>
    <row r="181" spans="1:25" x14ac:dyDescent="0.25">
      <c r="A181" s="6">
        <v>45551.166666666664</v>
      </c>
      <c r="B181">
        <f>AAPL!D170</f>
        <v>216.32</v>
      </c>
      <c r="C181">
        <f>JNJ!D170</f>
        <v>166.99</v>
      </c>
      <c r="D181">
        <f>JPM!D170</f>
        <v>207.86</v>
      </c>
      <c r="E181">
        <f>XOM!D170</f>
        <v>112.71</v>
      </c>
      <c r="H181">
        <f t="shared" si="23"/>
        <v>-2.8168308751695719E-2</v>
      </c>
      <c r="I181">
        <f t="shared" si="24"/>
        <v>8.8418969470535243E-3</v>
      </c>
      <c r="J181">
        <f t="shared" si="25"/>
        <v>1.7177383876046507E-2</v>
      </c>
      <c r="K181">
        <f t="shared" si="26"/>
        <v>1.3937507843781458E-2</v>
      </c>
      <c r="P181">
        <f t="shared" si="27"/>
        <v>8.3302260160899309E-4</v>
      </c>
      <c r="Q181">
        <f t="shared" si="28"/>
        <v>6.7666028283005467E-5</v>
      </c>
      <c r="R181">
        <f t="shared" si="29"/>
        <v>2.5498519354729597E-4</v>
      </c>
      <c r="S181">
        <f t="shared" si="30"/>
        <v>1.7859942486864286E-4</v>
      </c>
      <c r="X181">
        <f t="shared" si="31"/>
        <v>-2.3741805095833999E-4</v>
      </c>
      <c r="Y181">
        <f t="shared" si="32"/>
        <v>-4.6087788979353426E-4</v>
      </c>
    </row>
    <row r="182" spans="1:25" x14ac:dyDescent="0.25">
      <c r="A182" s="6">
        <v>45552.166666666664</v>
      </c>
      <c r="B182">
        <f>AAPL!D171</f>
        <v>216.79</v>
      </c>
      <c r="C182">
        <f>JNJ!D171</f>
        <v>167.07</v>
      </c>
      <c r="D182">
        <f>JPM!D171</f>
        <v>209.25</v>
      </c>
      <c r="E182">
        <f>XOM!D171</f>
        <v>114.18</v>
      </c>
      <c r="H182">
        <f t="shared" si="23"/>
        <v>2.1703501858254429E-3</v>
      </c>
      <c r="I182">
        <f t="shared" si="24"/>
        <v>4.789558853457592E-4</v>
      </c>
      <c r="J182">
        <f t="shared" si="25"/>
        <v>6.6649332093089387E-3</v>
      </c>
      <c r="K182">
        <f t="shared" si="26"/>
        <v>1.2958002282125999E-2</v>
      </c>
      <c r="P182">
        <f t="shared" si="27"/>
        <v>2.1801349678127709E-6</v>
      </c>
      <c r="Q182">
        <f t="shared" si="28"/>
        <v>1.8770300211245439E-8</v>
      </c>
      <c r="R182">
        <f t="shared" si="29"/>
        <v>2.976580973859543E-5</v>
      </c>
      <c r="S182">
        <f t="shared" si="30"/>
        <v>1.5337841669341531E-4</v>
      </c>
      <c r="X182">
        <f t="shared" si="31"/>
        <v>-2.0229134397417905E-7</v>
      </c>
      <c r="Y182">
        <f t="shared" si="32"/>
        <v>8.055649114526639E-6</v>
      </c>
    </row>
    <row r="183" spans="1:25" x14ac:dyDescent="0.25">
      <c r="A183" s="6">
        <v>45553.166666666664</v>
      </c>
      <c r="B183">
        <f>AAPL!D172</f>
        <v>220.69</v>
      </c>
      <c r="C183">
        <f>JNJ!D172</f>
        <v>166.15</v>
      </c>
      <c r="D183">
        <f>JPM!D172</f>
        <v>207.53</v>
      </c>
      <c r="E183">
        <f>XOM!D172</f>
        <v>114.58</v>
      </c>
      <c r="H183">
        <f t="shared" si="23"/>
        <v>1.7829858819643829E-2</v>
      </c>
      <c r="I183">
        <f t="shared" si="24"/>
        <v>-5.5218914690835161E-3</v>
      </c>
      <c r="J183">
        <f t="shared" si="25"/>
        <v>-8.2538018360157235E-3</v>
      </c>
      <c r="K183">
        <f t="shared" si="26"/>
        <v>3.4971184443184531E-3</v>
      </c>
      <c r="P183">
        <f t="shared" si="27"/>
        <v>2.9364375189888539E-4</v>
      </c>
      <c r="Q183">
        <f t="shared" si="28"/>
        <v>3.7673228397099495E-5</v>
      </c>
      <c r="R183">
        <f t="shared" si="29"/>
        <v>8.9547042370635105E-5</v>
      </c>
      <c r="S183">
        <f t="shared" si="30"/>
        <v>8.5481396946032634E-6</v>
      </c>
      <c r="X183">
        <f t="shared" si="31"/>
        <v>-1.0517845850110149E-4</v>
      </c>
      <c r="Y183">
        <f t="shared" si="32"/>
        <v>-1.6215711360640874E-4</v>
      </c>
    </row>
    <row r="184" spans="1:25" x14ac:dyDescent="0.25">
      <c r="A184" s="6">
        <v>45554.166666666664</v>
      </c>
      <c r="B184">
        <f>AAPL!D173</f>
        <v>228.87</v>
      </c>
      <c r="C184">
        <f>JNJ!D173</f>
        <v>164.82</v>
      </c>
      <c r="D184">
        <f>JPM!D173</f>
        <v>210.48</v>
      </c>
      <c r="E184">
        <f>XOM!D173</f>
        <v>116</v>
      </c>
      <c r="H184">
        <f t="shared" si="23"/>
        <v>3.6395154910179209E-2</v>
      </c>
      <c r="I184">
        <f t="shared" si="24"/>
        <v>-8.0370254653658237E-3</v>
      </c>
      <c r="J184">
        <f t="shared" si="25"/>
        <v>1.4114729198468259E-2</v>
      </c>
      <c r="K184">
        <f t="shared" si="26"/>
        <v>1.2316922125932904E-2</v>
      </c>
      <c r="P184">
        <f t="shared" si="27"/>
        <v>1.2745851590936241E-3</v>
      </c>
      <c r="Q184">
        <f t="shared" si="28"/>
        <v>7.4874168376287293E-5</v>
      </c>
      <c r="R184">
        <f t="shared" si="29"/>
        <v>1.6655454053557945E-4</v>
      </c>
      <c r="S184">
        <f t="shared" si="30"/>
        <v>1.3791035270302506E-4</v>
      </c>
      <c r="X184">
        <f t="shared" si="31"/>
        <v>-3.0892313576663845E-4</v>
      </c>
      <c r="Y184">
        <f t="shared" si="32"/>
        <v>4.6074716010661098E-4</v>
      </c>
    </row>
    <row r="185" spans="1:25" x14ac:dyDescent="0.25">
      <c r="A185" s="6">
        <v>45555.166666666664</v>
      </c>
      <c r="B185">
        <f>AAPL!D174</f>
        <v>228.2</v>
      </c>
      <c r="C185">
        <f>JNJ!D174</f>
        <v>164.16</v>
      </c>
      <c r="D185">
        <f>JPM!D174</f>
        <v>211.09</v>
      </c>
      <c r="E185">
        <f>XOM!D174</f>
        <v>115.27</v>
      </c>
      <c r="H185">
        <f t="shared" si="23"/>
        <v>-2.9317193422724623E-3</v>
      </c>
      <c r="I185">
        <f t="shared" si="24"/>
        <v>-4.0124073528328081E-3</v>
      </c>
      <c r="J185">
        <f t="shared" si="25"/>
        <v>2.8939460859418471E-3</v>
      </c>
      <c r="K185">
        <f t="shared" si="26"/>
        <v>-6.3129884934435198E-3</v>
      </c>
      <c r="P185">
        <f t="shared" si="27"/>
        <v>1.3144551290861978E-5</v>
      </c>
      <c r="Q185">
        <f t="shared" si="28"/>
        <v>2.1421790189696506E-5</v>
      </c>
      <c r="R185">
        <f t="shared" si="29"/>
        <v>2.8386117531684211E-6</v>
      </c>
      <c r="S185">
        <f t="shared" si="30"/>
        <v>4.7422322568849379E-5</v>
      </c>
      <c r="X185">
        <f t="shared" si="31"/>
        <v>1.6780340279343255E-5</v>
      </c>
      <c r="Y185">
        <f t="shared" si="32"/>
        <v>-6.1083776720472968E-6</v>
      </c>
    </row>
    <row r="186" spans="1:25" x14ac:dyDescent="0.25">
      <c r="A186" s="6">
        <v>45558.166666666664</v>
      </c>
      <c r="B186">
        <f>AAPL!D175</f>
        <v>226.47</v>
      </c>
      <c r="C186">
        <f>JNJ!D175</f>
        <v>163.22</v>
      </c>
      <c r="D186">
        <f>JPM!D175</f>
        <v>211.44</v>
      </c>
      <c r="E186">
        <f>XOM!D175</f>
        <v>117.36</v>
      </c>
      <c r="H186">
        <f t="shared" si="23"/>
        <v>-7.6099516083320351E-3</v>
      </c>
      <c r="I186">
        <f t="shared" si="24"/>
        <v>-5.7425779413078446E-3</v>
      </c>
      <c r="J186">
        <f t="shared" si="25"/>
        <v>1.6566874780546894E-3</v>
      </c>
      <c r="K186">
        <f t="shared" si="26"/>
        <v>1.7968931221805175E-2</v>
      </c>
      <c r="P186">
        <f t="shared" si="27"/>
        <v>6.8952659038787586E-5</v>
      </c>
      <c r="Q186">
        <f t="shared" si="28"/>
        <v>4.0431012769932389E-5</v>
      </c>
      <c r="R186">
        <f t="shared" si="29"/>
        <v>2.003094254187718E-7</v>
      </c>
      <c r="S186">
        <f t="shared" si="30"/>
        <v>3.02604566896807E-4</v>
      </c>
      <c r="X186">
        <f t="shared" si="31"/>
        <v>5.2799865891098766E-5</v>
      </c>
      <c r="Y186">
        <f t="shared" si="32"/>
        <v>-3.7164320945170008E-6</v>
      </c>
    </row>
    <row r="187" spans="1:25" x14ac:dyDescent="0.25">
      <c r="A187" s="6">
        <v>45559.166666666664</v>
      </c>
      <c r="B187">
        <f>AAPL!D176</f>
        <v>227.37</v>
      </c>
      <c r="C187">
        <f>JNJ!D176</f>
        <v>162.78</v>
      </c>
      <c r="D187">
        <f>JPM!D176</f>
        <v>211.59</v>
      </c>
      <c r="E187">
        <f>XOM!D176</f>
        <v>117.05</v>
      </c>
      <c r="H187">
        <f t="shared" si="23"/>
        <v>3.9661606724042875E-3</v>
      </c>
      <c r="I187">
        <f t="shared" si="24"/>
        <v>-2.6993881422014143E-3</v>
      </c>
      <c r="J187">
        <f t="shared" si="25"/>
        <v>7.0916959216383809E-4</v>
      </c>
      <c r="K187">
        <f t="shared" si="26"/>
        <v>-2.6449398978065576E-3</v>
      </c>
      <c r="P187">
        <f t="shared" si="27"/>
        <v>1.0708199243944763E-5</v>
      </c>
      <c r="Q187">
        <f t="shared" si="28"/>
        <v>1.0991537485051255E-5</v>
      </c>
      <c r="R187">
        <f t="shared" si="29"/>
        <v>2.4995847768299478E-7</v>
      </c>
      <c r="S187">
        <f t="shared" si="30"/>
        <v>1.0357700521756943E-5</v>
      </c>
      <c r="X187">
        <f t="shared" si="31"/>
        <v>-1.0848943422620304E-5</v>
      </c>
      <c r="Y187">
        <f t="shared" si="32"/>
        <v>-1.6360333681629567E-6</v>
      </c>
    </row>
    <row r="188" spans="1:25" x14ac:dyDescent="0.25">
      <c r="A188" s="6">
        <v>45560.166666666664</v>
      </c>
      <c r="B188">
        <f>AAPL!D177</f>
        <v>226.37</v>
      </c>
      <c r="C188">
        <f>JNJ!D177</f>
        <v>160.6</v>
      </c>
      <c r="D188">
        <f>JPM!D177</f>
        <v>210.19</v>
      </c>
      <c r="E188">
        <f>XOM!D177</f>
        <v>114.77</v>
      </c>
      <c r="H188">
        <f t="shared" si="23"/>
        <v>-4.407817777012997E-3</v>
      </c>
      <c r="I188">
        <f t="shared" si="24"/>
        <v>-1.3482794386234133E-2</v>
      </c>
      <c r="J188">
        <f t="shared" si="25"/>
        <v>-6.638556316308962E-3</v>
      </c>
      <c r="K188">
        <f t="shared" si="26"/>
        <v>-1.967106824434282E-2</v>
      </c>
      <c r="P188">
        <f t="shared" si="27"/>
        <v>2.6026730196310522E-5</v>
      </c>
      <c r="Q188">
        <f t="shared" si="28"/>
        <v>1.9877489302358044E-4</v>
      </c>
      <c r="R188">
        <f t="shared" si="29"/>
        <v>6.1586150197650788E-5</v>
      </c>
      <c r="S188">
        <f t="shared" si="30"/>
        <v>4.0983842419493741E-4</v>
      </c>
      <c r="X188">
        <f t="shared" si="31"/>
        <v>7.1926771862257339E-5</v>
      </c>
      <c r="Y188">
        <f t="shared" si="32"/>
        <v>4.0036060183585913E-5</v>
      </c>
    </row>
    <row r="189" spans="1:25" x14ac:dyDescent="0.25">
      <c r="A189" s="6">
        <v>45561.166666666664</v>
      </c>
      <c r="B189">
        <f>AAPL!D178</f>
        <v>227.52</v>
      </c>
      <c r="C189">
        <f>JNJ!D178</f>
        <v>161.38999999999999</v>
      </c>
      <c r="D189">
        <f>JPM!D178</f>
        <v>209.78</v>
      </c>
      <c r="E189">
        <f>XOM!D178</f>
        <v>112.8</v>
      </c>
      <c r="H189">
        <f t="shared" si="23"/>
        <v>5.0673178998415468E-3</v>
      </c>
      <c r="I189">
        <f t="shared" si="24"/>
        <v>4.9069945350697754E-3</v>
      </c>
      <c r="J189">
        <f t="shared" si="25"/>
        <v>-1.9525210384308039E-3</v>
      </c>
      <c r="K189">
        <f t="shared" si="26"/>
        <v>-1.7313786628618457E-2</v>
      </c>
      <c r="P189">
        <f t="shared" si="27"/>
        <v>1.9127464858348892E-5</v>
      </c>
      <c r="Q189">
        <f t="shared" si="28"/>
        <v>1.8412971969651577E-5</v>
      </c>
      <c r="R189">
        <f t="shared" si="29"/>
        <v>9.9960250729698561E-6</v>
      </c>
      <c r="S189">
        <f t="shared" si="30"/>
        <v>3.1995138337169405E-4</v>
      </c>
      <c r="X189">
        <f t="shared" si="31"/>
        <v>1.8766818438064394E-5</v>
      </c>
      <c r="Y189">
        <f t="shared" si="32"/>
        <v>-1.3827458852095903E-5</v>
      </c>
    </row>
    <row r="190" spans="1:25" x14ac:dyDescent="0.25">
      <c r="A190" s="6">
        <v>45562.166666666664</v>
      </c>
      <c r="B190">
        <f>AAPL!D179</f>
        <v>227.79</v>
      </c>
      <c r="C190">
        <f>JNJ!D179</f>
        <v>161.4</v>
      </c>
      <c r="D190">
        <f>JPM!D179</f>
        <v>210.5</v>
      </c>
      <c r="E190">
        <f>XOM!D179</f>
        <v>115.82</v>
      </c>
      <c r="H190">
        <f t="shared" si="23"/>
        <v>1.1860052783758518E-3</v>
      </c>
      <c r="I190">
        <f t="shared" si="24"/>
        <v>6.1959788117387399E-5</v>
      </c>
      <c r="J190">
        <f t="shared" si="25"/>
        <v>3.4262905889782722E-3</v>
      </c>
      <c r="K190">
        <f t="shared" si="26"/>
        <v>2.6420922733685109E-2</v>
      </c>
      <c r="P190">
        <f t="shared" si="27"/>
        <v>2.4224420760223343E-7</v>
      </c>
      <c r="Q190">
        <f t="shared" si="28"/>
        <v>3.0691693342723118E-7</v>
      </c>
      <c r="R190">
        <f t="shared" si="29"/>
        <v>4.9158096438871374E-6</v>
      </c>
      <c r="S190">
        <f t="shared" si="30"/>
        <v>6.6809452122690034E-4</v>
      </c>
      <c r="X190">
        <f t="shared" si="31"/>
        <v>-2.7266985410526599E-7</v>
      </c>
      <c r="Y190">
        <f t="shared" si="32"/>
        <v>1.0912499309997031E-6</v>
      </c>
    </row>
    <row r="191" spans="1:25" x14ac:dyDescent="0.25">
      <c r="A191" s="6">
        <v>45565.166666666664</v>
      </c>
      <c r="B191">
        <f>AAPL!D180</f>
        <v>233</v>
      </c>
      <c r="C191">
        <f>JNJ!D180</f>
        <v>162.06</v>
      </c>
      <c r="D191">
        <f>JPM!D180</f>
        <v>210.86</v>
      </c>
      <c r="E191">
        <f>XOM!D180</f>
        <v>117.22</v>
      </c>
      <c r="H191">
        <f t="shared" si="23"/>
        <v>2.2614301672448562E-2</v>
      </c>
      <c r="I191">
        <f t="shared" si="24"/>
        <v>4.0808811967308076E-3</v>
      </c>
      <c r="J191">
        <f t="shared" si="25"/>
        <v>1.7087530263676025E-3</v>
      </c>
      <c r="K191">
        <f t="shared" si="26"/>
        <v>1.2015249250639487E-2</v>
      </c>
      <c r="P191">
        <f t="shared" si="27"/>
        <v>4.8050742141380882E-4</v>
      </c>
      <c r="Q191">
        <f t="shared" si="28"/>
        <v>1.2005674529872763E-5</v>
      </c>
      <c r="R191">
        <f t="shared" si="29"/>
        <v>2.4962509890133358E-7</v>
      </c>
      <c r="S191">
        <f t="shared" si="30"/>
        <v>1.3091595400751464E-4</v>
      </c>
      <c r="X191">
        <f t="shared" si="31"/>
        <v>7.5952720232277417E-5</v>
      </c>
      <c r="Y191">
        <f t="shared" si="32"/>
        <v>1.0952018653802906E-5</v>
      </c>
    </row>
    <row r="192" spans="1:25" x14ac:dyDescent="0.25">
      <c r="A192" s="6">
        <v>45566.166666666664</v>
      </c>
      <c r="B192">
        <f>AAPL!D181</f>
        <v>226.21</v>
      </c>
      <c r="C192">
        <f>JNJ!D181</f>
        <v>161.99</v>
      </c>
      <c r="D192">
        <f>JPM!D181</f>
        <v>207.04</v>
      </c>
      <c r="E192">
        <f>XOM!D181</f>
        <v>119.93</v>
      </c>
      <c r="H192">
        <f t="shared" si="23"/>
        <v>-2.9574682195956357E-2</v>
      </c>
      <c r="I192">
        <f t="shared" si="24"/>
        <v>-4.3203210053257657E-4</v>
      </c>
      <c r="J192">
        <f t="shared" si="25"/>
        <v>-1.8282394836267975E-2</v>
      </c>
      <c r="K192">
        <f t="shared" si="26"/>
        <v>2.285572819534663E-2</v>
      </c>
      <c r="P192">
        <f t="shared" si="27"/>
        <v>9.1618235683286141E-4</v>
      </c>
      <c r="Q192">
        <f t="shared" si="28"/>
        <v>1.0982887644230794E-6</v>
      </c>
      <c r="R192">
        <f t="shared" si="29"/>
        <v>3.7991946513238193E-4</v>
      </c>
      <c r="S192">
        <f t="shared" si="30"/>
        <v>4.9650222718311857E-4</v>
      </c>
      <c r="X192">
        <f t="shared" si="31"/>
        <v>3.1721172561432662E-5</v>
      </c>
      <c r="Y192">
        <f t="shared" si="32"/>
        <v>5.8997924622114105E-4</v>
      </c>
    </row>
    <row r="193" spans="1:25" x14ac:dyDescent="0.25">
      <c r="A193" s="6">
        <v>45567.166666666664</v>
      </c>
      <c r="B193">
        <f>AAPL!D182</f>
        <v>226.78</v>
      </c>
      <c r="C193">
        <f>JNJ!D182</f>
        <v>161.16999999999999</v>
      </c>
      <c r="D193">
        <f>JPM!D182</f>
        <v>207.29</v>
      </c>
      <c r="E193">
        <f>XOM!D182</f>
        <v>121.52</v>
      </c>
      <c r="H193">
        <f t="shared" si="23"/>
        <v>2.5166131739495158E-3</v>
      </c>
      <c r="I193">
        <f t="shared" si="24"/>
        <v>-5.0748963974200185E-3</v>
      </c>
      <c r="J193">
        <f t="shared" si="25"/>
        <v>1.2067676988842555E-3</v>
      </c>
      <c r="K193">
        <f t="shared" si="26"/>
        <v>1.3170619043887577E-2</v>
      </c>
      <c r="P193">
        <f t="shared" si="27"/>
        <v>3.322567027160736E-6</v>
      </c>
      <c r="Q193">
        <f t="shared" si="28"/>
        <v>3.238585371291067E-5</v>
      </c>
      <c r="R193">
        <f t="shared" si="29"/>
        <v>5.5713429412611329E-12</v>
      </c>
      <c r="S193">
        <f t="shared" si="30"/>
        <v>1.5868997138499509E-4</v>
      </c>
      <c r="X193">
        <f t="shared" si="31"/>
        <v>-1.0373242968954699E-5</v>
      </c>
      <c r="Y193">
        <f t="shared" si="32"/>
        <v>-4.3024598026755525E-9</v>
      </c>
    </row>
    <row r="194" spans="1:25" x14ac:dyDescent="0.25">
      <c r="A194" s="6">
        <v>45568.166666666664</v>
      </c>
      <c r="B194">
        <f>AAPL!D183</f>
        <v>225.67</v>
      </c>
      <c r="C194">
        <f>JNJ!D183</f>
        <v>160.5</v>
      </c>
      <c r="D194">
        <f>JPM!D183</f>
        <v>205.23</v>
      </c>
      <c r="E194">
        <f>XOM!D183</f>
        <v>122.58</v>
      </c>
      <c r="H194">
        <f t="shared" si="23"/>
        <v>-4.9066293598749146E-3</v>
      </c>
      <c r="I194">
        <f t="shared" si="24"/>
        <v>-4.1657659645560827E-3</v>
      </c>
      <c r="J194">
        <f t="shared" si="25"/>
        <v>-9.987477570403561E-3</v>
      </c>
      <c r="K194">
        <f t="shared" si="26"/>
        <v>8.6850197700683741E-3</v>
      </c>
      <c r="P194">
        <f t="shared" si="27"/>
        <v>3.1365057390459825E-5</v>
      </c>
      <c r="Q194">
        <f t="shared" si="28"/>
        <v>2.2864909230441361E-5</v>
      </c>
      <c r="R194">
        <f t="shared" si="29"/>
        <v>1.253639778246755E-4</v>
      </c>
      <c r="S194">
        <f t="shared" si="30"/>
        <v>6.5798403462710164E-5</v>
      </c>
      <c r="X194">
        <f t="shared" si="31"/>
        <v>2.6779828047253177E-5</v>
      </c>
      <c r="Y194">
        <f t="shared" si="32"/>
        <v>6.270604722965147E-5</v>
      </c>
    </row>
    <row r="195" spans="1:25" x14ac:dyDescent="0.25">
      <c r="A195" s="6">
        <v>45569.166666666664</v>
      </c>
      <c r="B195">
        <f>AAPL!D184</f>
        <v>226.8</v>
      </c>
      <c r="C195">
        <f>JNJ!D184</f>
        <v>160.29</v>
      </c>
      <c r="D195">
        <f>JPM!D184</f>
        <v>211.22</v>
      </c>
      <c r="E195">
        <f>XOM!D184</f>
        <v>124.83</v>
      </c>
      <c r="H195">
        <f t="shared" si="23"/>
        <v>4.9948166697781288E-3</v>
      </c>
      <c r="I195">
        <f t="shared" si="24"/>
        <v>-1.3092679322809048E-3</v>
      </c>
      <c r="J195">
        <f t="shared" si="25"/>
        <v>2.8768942877312031E-2</v>
      </c>
      <c r="K195">
        <f t="shared" si="26"/>
        <v>1.8188933605373943E-2</v>
      </c>
      <c r="P195">
        <f t="shared" si="27"/>
        <v>1.8498553647201298E-5</v>
      </c>
      <c r="Q195">
        <f t="shared" si="28"/>
        <v>3.706505019178827E-6</v>
      </c>
      <c r="R195">
        <f t="shared" si="29"/>
        <v>7.5954339231681771E-4</v>
      </c>
      <c r="S195">
        <f t="shared" si="30"/>
        <v>3.1030708537405088E-4</v>
      </c>
      <c r="X195">
        <f t="shared" si="31"/>
        <v>-8.2803974506602285E-6</v>
      </c>
      <c r="Y195">
        <f t="shared" si="32"/>
        <v>1.1853461178132704E-4</v>
      </c>
    </row>
    <row r="196" spans="1:25" x14ac:dyDescent="0.25">
      <c r="A196" s="6">
        <v>45572.166666666664</v>
      </c>
      <c r="B196">
        <f>AAPL!D185</f>
        <v>221.69</v>
      </c>
      <c r="C196">
        <f>JNJ!D185</f>
        <v>159.53</v>
      </c>
      <c r="D196">
        <f>JPM!D185</f>
        <v>210.93</v>
      </c>
      <c r="E196">
        <f>XOM!D185</f>
        <v>125.37</v>
      </c>
      <c r="H196">
        <f t="shared" si="23"/>
        <v>-2.2788562247735331E-2</v>
      </c>
      <c r="I196">
        <f t="shared" si="24"/>
        <v>-4.7526823248834338E-3</v>
      </c>
      <c r="J196">
        <f t="shared" si="25"/>
        <v>-1.3739194391486579E-3</v>
      </c>
      <c r="K196">
        <f t="shared" si="26"/>
        <v>4.3165534649742213E-3</v>
      </c>
      <c r="P196">
        <f t="shared" si="27"/>
        <v>5.5142237816025493E-4</v>
      </c>
      <c r="Q196">
        <f t="shared" si="28"/>
        <v>2.8822327183033436E-5</v>
      </c>
      <c r="R196">
        <f t="shared" si="29"/>
        <v>6.6721344248201909E-6</v>
      </c>
      <c r="S196">
        <f t="shared" si="30"/>
        <v>1.4011210860887279E-5</v>
      </c>
      <c r="X196">
        <f t="shared" si="31"/>
        <v>1.2606853770620669E-4</v>
      </c>
      <c r="Y196">
        <f t="shared" si="32"/>
        <v>6.0656114547003871E-5</v>
      </c>
    </row>
    <row r="197" spans="1:25" x14ac:dyDescent="0.25">
      <c r="A197" s="6">
        <v>45573.166666666664</v>
      </c>
      <c r="B197">
        <f>AAPL!D186</f>
        <v>225.77</v>
      </c>
      <c r="C197">
        <f>JNJ!D186</f>
        <v>159.69</v>
      </c>
      <c r="D197">
        <f>JPM!D186</f>
        <v>210.75</v>
      </c>
      <c r="E197">
        <f>XOM!D186</f>
        <v>122.04</v>
      </c>
      <c r="H197">
        <f t="shared" si="23"/>
        <v>1.8236772344019592E-2</v>
      </c>
      <c r="I197">
        <f t="shared" si="24"/>
        <v>1.0024435398695666E-3</v>
      </c>
      <c r="J197">
        <f t="shared" si="25"/>
        <v>-8.5372799721479781E-4</v>
      </c>
      <c r="K197">
        <f t="shared" si="26"/>
        <v>-2.6920505279464779E-2</v>
      </c>
      <c r="P197">
        <f t="shared" si="27"/>
        <v>3.0775510064530611E-4</v>
      </c>
      <c r="Q197">
        <f t="shared" si="28"/>
        <v>1.4936903918831218E-7</v>
      </c>
      <c r="R197">
        <f t="shared" si="29"/>
        <v>4.2553751462992375E-6</v>
      </c>
      <c r="S197">
        <f t="shared" si="30"/>
        <v>7.5591473204040052E-4</v>
      </c>
      <c r="X197">
        <f t="shared" si="31"/>
        <v>6.780050419332565E-6</v>
      </c>
      <c r="Y197">
        <f t="shared" si="32"/>
        <v>-3.6188581160814473E-5</v>
      </c>
    </row>
    <row r="198" spans="1:25" x14ac:dyDescent="0.25">
      <c r="A198" s="6">
        <v>45574.166666666664</v>
      </c>
      <c r="B198">
        <f>AAPL!D187</f>
        <v>229.54</v>
      </c>
      <c r="C198">
        <f>JNJ!D187</f>
        <v>160.65</v>
      </c>
      <c r="D198">
        <f>JPM!D187</f>
        <v>213.42</v>
      </c>
      <c r="E198">
        <f>XOM!D187</f>
        <v>122.09</v>
      </c>
      <c r="H198">
        <f t="shared" si="23"/>
        <v>1.6560524302640989E-2</v>
      </c>
      <c r="I198">
        <f t="shared" si="24"/>
        <v>5.9936497090918158E-3</v>
      </c>
      <c r="J198">
        <f t="shared" si="25"/>
        <v>1.2589458306453966E-2</v>
      </c>
      <c r="K198">
        <f t="shared" si="26"/>
        <v>4.0961783229521054E-4</v>
      </c>
      <c r="P198">
        <f t="shared" si="27"/>
        <v>2.5175223641868454E-4</v>
      </c>
      <c r="Q198">
        <f t="shared" si="28"/>
        <v>2.8919539825359329E-5</v>
      </c>
      <c r="R198">
        <f t="shared" si="29"/>
        <v>1.2951191633347957E-4</v>
      </c>
      <c r="S198">
        <f t="shared" si="30"/>
        <v>2.6824029708468993E-8</v>
      </c>
      <c r="X198">
        <f t="shared" si="31"/>
        <v>8.5326190746062407E-5</v>
      </c>
      <c r="Y198">
        <f t="shared" si="32"/>
        <v>1.8056831000987699E-4</v>
      </c>
    </row>
    <row r="199" spans="1:25" x14ac:dyDescent="0.25">
      <c r="A199" s="6">
        <v>45575.166666666664</v>
      </c>
      <c r="B199">
        <f>AAPL!D188</f>
        <v>229.04</v>
      </c>
      <c r="C199">
        <f>JNJ!D188</f>
        <v>160.51</v>
      </c>
      <c r="D199">
        <f>JPM!D188</f>
        <v>212.84</v>
      </c>
      <c r="E199">
        <f>XOM!D188</f>
        <v>123.14</v>
      </c>
      <c r="H199">
        <f t="shared" si="23"/>
        <v>-2.1806454626626935E-3</v>
      </c>
      <c r="I199">
        <f t="shared" si="24"/>
        <v>-8.7183963674123365E-4</v>
      </c>
      <c r="J199">
        <f t="shared" si="25"/>
        <v>-2.7213454602502151E-3</v>
      </c>
      <c r="K199">
        <f t="shared" si="26"/>
        <v>8.5634418022999259E-3</v>
      </c>
      <c r="P199">
        <f t="shared" si="27"/>
        <v>8.2625641979053341E-6</v>
      </c>
      <c r="Q199">
        <f t="shared" si="28"/>
        <v>2.2135496353819092E-6</v>
      </c>
      <c r="R199">
        <f t="shared" si="29"/>
        <v>1.5448622157239347E-5</v>
      </c>
      <c r="S199">
        <f t="shared" si="30"/>
        <v>6.3840795748852688E-5</v>
      </c>
      <c r="X199">
        <f t="shared" si="31"/>
        <v>4.2766337191292131E-6</v>
      </c>
      <c r="Y199">
        <f t="shared" si="32"/>
        <v>1.1298018956585836E-5</v>
      </c>
    </row>
    <row r="200" spans="1:25" x14ac:dyDescent="0.25">
      <c r="A200" s="6">
        <v>45576.166666666664</v>
      </c>
      <c r="B200">
        <f>AAPL!D189</f>
        <v>227.55</v>
      </c>
      <c r="C200">
        <f>JNJ!D189</f>
        <v>161.46</v>
      </c>
      <c r="D200">
        <f>JPM!D189</f>
        <v>222.29</v>
      </c>
      <c r="E200">
        <f>XOM!D189</f>
        <v>123.61</v>
      </c>
      <c r="H200">
        <f t="shared" si="23"/>
        <v>-6.5266663272085766E-3</v>
      </c>
      <c r="I200">
        <f t="shared" si="24"/>
        <v>5.9011880417432468E-3</v>
      </c>
      <c r="J200">
        <f t="shared" si="25"/>
        <v>4.3442125974649692E-2</v>
      </c>
      <c r="K200">
        <f t="shared" si="26"/>
        <v>3.8095284166676487E-3</v>
      </c>
      <c r="P200">
        <f t="shared" si="27"/>
        <v>5.2135454205339574E-5</v>
      </c>
      <c r="Q200">
        <f t="shared" si="28"/>
        <v>2.7933628787921743E-5</v>
      </c>
      <c r="R200">
        <f t="shared" si="29"/>
        <v>1.7836261121727229E-3</v>
      </c>
      <c r="S200">
        <f t="shared" si="30"/>
        <v>1.0472538366999173E-5</v>
      </c>
      <c r="X200">
        <f t="shared" si="31"/>
        <v>-3.8161923752107274E-5</v>
      </c>
      <c r="Y200">
        <f t="shared" si="32"/>
        <v>-3.0494287578270926E-4</v>
      </c>
    </row>
    <row r="201" spans="1:25" x14ac:dyDescent="0.25">
      <c r="A201" s="6">
        <v>45579.166666666664</v>
      </c>
      <c r="B201">
        <f>AAPL!D190</f>
        <v>231.3</v>
      </c>
      <c r="C201">
        <f>JNJ!D190</f>
        <v>161.6</v>
      </c>
      <c r="D201">
        <f>JPM!D190</f>
        <v>221.48</v>
      </c>
      <c r="E201">
        <f>XOM!D190</f>
        <v>124.08</v>
      </c>
      <c r="H201">
        <f t="shared" si="23"/>
        <v>1.6345574774742577E-2</v>
      </c>
      <c r="I201">
        <f t="shared" si="24"/>
        <v>8.6671212012544654E-4</v>
      </c>
      <c r="J201">
        <f t="shared" si="25"/>
        <v>-3.650543748051991E-3</v>
      </c>
      <c r="K201">
        <f t="shared" si="26"/>
        <v>3.7950709685515343E-3</v>
      </c>
      <c r="P201">
        <f t="shared" si="27"/>
        <v>2.4497735945479157E-4</v>
      </c>
      <c r="Q201">
        <f t="shared" si="28"/>
        <v>6.2876309519241926E-8</v>
      </c>
      <c r="R201">
        <f t="shared" si="29"/>
        <v>2.3616410160921519E-5</v>
      </c>
      <c r="S201">
        <f t="shared" si="30"/>
        <v>1.0379175017237922E-5</v>
      </c>
      <c r="X201">
        <f t="shared" si="31"/>
        <v>3.9247002787838539E-6</v>
      </c>
      <c r="Y201">
        <f t="shared" si="32"/>
        <v>-7.6062380984451592E-5</v>
      </c>
    </row>
    <row r="202" spans="1:25" x14ac:dyDescent="0.25">
      <c r="A202" s="6">
        <v>45580.166666666664</v>
      </c>
      <c r="B202">
        <f>AAPL!D191</f>
        <v>233.85</v>
      </c>
      <c r="C202">
        <f>JNJ!D191</f>
        <v>164.1</v>
      </c>
      <c r="D202">
        <f>JPM!D191</f>
        <v>222.39</v>
      </c>
      <c r="E202">
        <f>XOM!D191</f>
        <v>120.35</v>
      </c>
      <c r="H202">
        <f t="shared" si="23"/>
        <v>1.0964314934501682E-2</v>
      </c>
      <c r="I202">
        <f t="shared" si="24"/>
        <v>1.5351852009050168E-2</v>
      </c>
      <c r="J202">
        <f t="shared" si="25"/>
        <v>4.1003053819717349E-3</v>
      </c>
      <c r="K202">
        <f t="shared" si="26"/>
        <v>-3.0522354639202463E-2</v>
      </c>
      <c r="P202">
        <f t="shared" si="27"/>
        <v>1.0548302153035404E-4</v>
      </c>
      <c r="Q202">
        <f t="shared" si="28"/>
        <v>2.1714649471865803E-4</v>
      </c>
      <c r="R202">
        <f t="shared" si="29"/>
        <v>8.3589062601159749E-6</v>
      </c>
      <c r="S202">
        <f t="shared" si="30"/>
        <v>9.6694584859786004E-4</v>
      </c>
      <c r="X202">
        <f t="shared" si="31"/>
        <v>1.5134486571287813E-4</v>
      </c>
      <c r="Y202">
        <f t="shared" si="32"/>
        <v>2.9693815669361601E-5</v>
      </c>
    </row>
    <row r="203" spans="1:25" x14ac:dyDescent="0.25">
      <c r="A203" s="6">
        <v>45581.166666666664</v>
      </c>
      <c r="B203">
        <f>AAPL!D192</f>
        <v>231.78</v>
      </c>
      <c r="C203">
        <f>JNJ!D192</f>
        <v>164.28</v>
      </c>
      <c r="D203">
        <f>JPM!D192</f>
        <v>223.64</v>
      </c>
      <c r="E203">
        <f>XOM!D192</f>
        <v>120.66</v>
      </c>
      <c r="H203">
        <f t="shared" si="23"/>
        <v>-8.8912382656501972E-3</v>
      </c>
      <c r="I203">
        <f t="shared" si="24"/>
        <v>1.0962909923127669E-3</v>
      </c>
      <c r="J203">
        <f t="shared" si="25"/>
        <v>5.6050188217064787E-3</v>
      </c>
      <c r="K203">
        <f t="shared" si="26"/>
        <v>2.5725087835346792E-3</v>
      </c>
      <c r="P203">
        <f t="shared" si="27"/>
        <v>9.1873383644032144E-5</v>
      </c>
      <c r="Q203">
        <f t="shared" si="28"/>
        <v>2.3071725642145132E-7</v>
      </c>
      <c r="R203">
        <f t="shared" si="29"/>
        <v>1.9323855517444357E-5</v>
      </c>
      <c r="S203">
        <f t="shared" si="30"/>
        <v>3.9964428705462713E-6</v>
      </c>
      <c r="X203">
        <f t="shared" si="31"/>
        <v>-4.6039955487062034E-6</v>
      </c>
      <c r="Y203">
        <f t="shared" si="32"/>
        <v>-4.2134878562018106E-5</v>
      </c>
    </row>
    <row r="204" spans="1:25" x14ac:dyDescent="0.25">
      <c r="A204" s="6">
        <v>45582.166666666664</v>
      </c>
      <c r="B204">
        <f>AAPL!D193</f>
        <v>232.15</v>
      </c>
      <c r="C204">
        <f>JNJ!D193</f>
        <v>164.47</v>
      </c>
      <c r="D204">
        <f>JPM!D193</f>
        <v>224.42</v>
      </c>
      <c r="E204">
        <f>XOM!D193</f>
        <v>120.35</v>
      </c>
      <c r="H204">
        <f t="shared" si="23"/>
        <v>1.5950685596858294E-3</v>
      </c>
      <c r="I204">
        <f t="shared" si="24"/>
        <v>1.1558936648198507E-3</v>
      </c>
      <c r="J204">
        <f t="shared" si="25"/>
        <v>3.4816800782755558E-3</v>
      </c>
      <c r="K204">
        <f t="shared" si="26"/>
        <v>-2.5725087835347265E-3</v>
      </c>
      <c r="P204">
        <f t="shared" si="27"/>
        <v>8.1224504655666864E-7</v>
      </c>
      <c r="Q204">
        <f t="shared" si="28"/>
        <v>2.9152768148494507E-7</v>
      </c>
      <c r="R204">
        <f t="shared" si="29"/>
        <v>5.1644926388503E-6</v>
      </c>
      <c r="S204">
        <f t="shared" si="30"/>
        <v>9.896731149789831E-6</v>
      </c>
      <c r="X204">
        <f t="shared" si="31"/>
        <v>4.8661269529297824E-7</v>
      </c>
      <c r="Y204">
        <f t="shared" si="32"/>
        <v>2.0481292839770965E-6</v>
      </c>
    </row>
    <row r="205" spans="1:25" x14ac:dyDescent="0.25">
      <c r="A205" s="6">
        <v>45583.166666666664</v>
      </c>
      <c r="B205">
        <f>AAPL!D194</f>
        <v>235</v>
      </c>
      <c r="C205">
        <f>JNJ!D194</f>
        <v>165.12</v>
      </c>
      <c r="D205">
        <f>JPM!D194</f>
        <v>225.37</v>
      </c>
      <c r="E205">
        <f>XOM!D194</f>
        <v>120.01</v>
      </c>
      <c r="H205">
        <f t="shared" si="23"/>
        <v>1.2201799678228265E-2</v>
      </c>
      <c r="I205">
        <f t="shared" si="24"/>
        <v>3.944299540020217E-3</v>
      </c>
      <c r="J205">
        <f t="shared" si="25"/>
        <v>4.2241997938540551E-3</v>
      </c>
      <c r="K205">
        <f t="shared" si="26"/>
        <v>-2.8290915857308542E-3</v>
      </c>
      <c r="P205">
        <f t="shared" si="27"/>
        <v>1.3243354622307434E-4</v>
      </c>
      <c r="Q205">
        <f t="shared" si="28"/>
        <v>1.1077839896226186E-5</v>
      </c>
      <c r="R205">
        <f t="shared" si="29"/>
        <v>9.0906575113053331E-6</v>
      </c>
      <c r="S205">
        <f t="shared" si="30"/>
        <v>1.1576937175424529E-5</v>
      </c>
      <c r="X205">
        <f t="shared" si="31"/>
        <v>3.8302449294381783E-5</v>
      </c>
      <c r="Y205">
        <f t="shared" si="32"/>
        <v>3.4697377591420259E-5</v>
      </c>
    </row>
    <row r="206" spans="1:25" x14ac:dyDescent="0.25">
      <c r="A206" s="6">
        <v>45586.166666666664</v>
      </c>
      <c r="B206">
        <f>AAPL!D195</f>
        <v>236.48</v>
      </c>
      <c r="C206">
        <f>JNJ!D195</f>
        <v>162.83000000000001</v>
      </c>
      <c r="D206">
        <f>JPM!D195</f>
        <v>223</v>
      </c>
      <c r="E206">
        <f>XOM!D195</f>
        <v>120.08</v>
      </c>
      <c r="H206">
        <f t="shared" ref="H206:H269" si="33">LN(B206/B205)</f>
        <v>6.278123615677908E-3</v>
      </c>
      <c r="I206">
        <f t="shared" ref="I206:I269" si="34">LN(C206/C205)</f>
        <v>-1.3965770517068985E-2</v>
      </c>
      <c r="J206">
        <f t="shared" ref="J206:J269" si="35">LN(D206/D205)</f>
        <v>-1.0571724570455536E-2</v>
      </c>
      <c r="K206">
        <f t="shared" ref="K206:K269" si="36">LN(E206/E205)</f>
        <v>5.8311468185649068E-4</v>
      </c>
      <c r="P206">
        <f t="shared" ref="P206:P269" si="37">(H206-H$5)^2</f>
        <v>3.1184422584368721E-5</v>
      </c>
      <c r="Q206">
        <f t="shared" ref="Q206:Q269" si="38">(I206-I$5)^2</f>
        <v>2.1262688326173612E-4</v>
      </c>
      <c r="R206">
        <f t="shared" ref="R206:R269" si="39">(J206-J$5)^2</f>
        <v>1.387884888918931E-4</v>
      </c>
      <c r="S206">
        <f t="shared" ref="S206:S269" si="40">(K206-K$5)^2</f>
        <v>9.4408781950179062E-11</v>
      </c>
      <c r="X206">
        <f t="shared" ref="X206:X269" si="41">(H206-H$5)*(I206-I$5)</f>
        <v>-8.1428782260520243E-5</v>
      </c>
      <c r="Y206">
        <f t="shared" ref="Y206:Y269" si="42">(H206-H$5)*(J206-J$5)</f>
        <v>-6.5787832366257204E-5</v>
      </c>
    </row>
    <row r="207" spans="1:25" x14ac:dyDescent="0.25">
      <c r="A207" s="6">
        <v>45587.166666666664</v>
      </c>
      <c r="B207">
        <f>AAPL!D196</f>
        <v>235.86</v>
      </c>
      <c r="C207">
        <f>JNJ!D196</f>
        <v>163.44999999999999</v>
      </c>
      <c r="D207">
        <f>JPM!D196</f>
        <v>224.12</v>
      </c>
      <c r="E207">
        <f>XOM!D196</f>
        <v>120.7</v>
      </c>
      <c r="H207">
        <f t="shared" si="33"/>
        <v>-2.625229098012868E-3</v>
      </c>
      <c r="I207">
        <f t="shared" si="34"/>
        <v>3.8004213940906338E-3</v>
      </c>
      <c r="J207">
        <f t="shared" si="35"/>
        <v>5.0098512369650388E-3</v>
      </c>
      <c r="K207">
        <f t="shared" si="36"/>
        <v>5.1499407782794352E-3</v>
      </c>
      <c r="P207">
        <f t="shared" si="37"/>
        <v>1.101610135050417E-5</v>
      </c>
      <c r="Q207">
        <f t="shared" si="38"/>
        <v>1.0140790354465494E-5</v>
      </c>
      <c r="R207">
        <f t="shared" si="39"/>
        <v>1.444549660617581E-5</v>
      </c>
      <c r="S207">
        <f t="shared" si="40"/>
        <v>2.0944741387827667E-5</v>
      </c>
      <c r="X207">
        <f t="shared" si="41"/>
        <v>-1.0569388549911816E-5</v>
      </c>
      <c r="Y207">
        <f t="shared" si="42"/>
        <v>-1.2614795070550958E-5</v>
      </c>
    </row>
    <row r="208" spans="1:25" x14ac:dyDescent="0.25">
      <c r="A208" s="6">
        <v>45588.166666666664</v>
      </c>
      <c r="B208">
        <f>AAPL!D197</f>
        <v>230.76</v>
      </c>
      <c r="C208">
        <f>JNJ!D197</f>
        <v>165.86</v>
      </c>
      <c r="D208">
        <f>JPM!D197</f>
        <v>223.41</v>
      </c>
      <c r="E208">
        <f>XOM!D197</f>
        <v>120.27</v>
      </c>
      <c r="H208">
        <f t="shared" si="33"/>
        <v>-2.1860199273135369E-2</v>
      </c>
      <c r="I208">
        <f t="shared" si="34"/>
        <v>1.4636925852838201E-2</v>
      </c>
      <c r="J208">
        <f t="shared" si="35"/>
        <v>-3.1729743064199123E-3</v>
      </c>
      <c r="K208">
        <f t="shared" si="36"/>
        <v>-3.5689127809606057E-3</v>
      </c>
      <c r="P208">
        <f t="shared" si="37"/>
        <v>5.0868388346674909E-4</v>
      </c>
      <c r="Q208">
        <f t="shared" si="38"/>
        <v>1.9658746576433213E-4</v>
      </c>
      <c r="R208">
        <f t="shared" si="39"/>
        <v>1.920282122097101E-5</v>
      </c>
      <c r="S208">
        <f t="shared" si="40"/>
        <v>1.715874079064971E-5</v>
      </c>
      <c r="X208">
        <f t="shared" si="41"/>
        <v>-3.1622915034178466E-4</v>
      </c>
      <c r="Y208">
        <f t="shared" si="42"/>
        <v>9.8834030941782566E-5</v>
      </c>
    </row>
    <row r="209" spans="1:25" x14ac:dyDescent="0.25">
      <c r="A209" s="6">
        <v>45589.166666666664</v>
      </c>
      <c r="B209">
        <f>AAPL!D198</f>
        <v>230.57</v>
      </c>
      <c r="C209">
        <f>JNJ!D198</f>
        <v>163.66999999999999</v>
      </c>
      <c r="D209">
        <f>JPM!D198</f>
        <v>224.98</v>
      </c>
      <c r="E209">
        <f>XOM!D198</f>
        <v>119.59</v>
      </c>
      <c r="H209">
        <f t="shared" si="33"/>
        <v>-8.2370542016678883E-4</v>
      </c>
      <c r="I209">
        <f t="shared" si="34"/>
        <v>-1.3291853505265296E-2</v>
      </c>
      <c r="J209">
        <f t="shared" si="35"/>
        <v>7.0028609740159457E-3</v>
      </c>
      <c r="K209">
        <f t="shared" si="36"/>
        <v>-5.6699893418090778E-3</v>
      </c>
      <c r="P209">
        <f t="shared" si="37"/>
        <v>2.3028900010026148E-6</v>
      </c>
      <c r="Q209">
        <f t="shared" si="38"/>
        <v>1.9342729403666459E-4</v>
      </c>
      <c r="R209">
        <f t="shared" si="39"/>
        <v>3.3567340984831502E-5</v>
      </c>
      <c r="S209">
        <f t="shared" si="40"/>
        <v>3.8979888792522592E-5</v>
      </c>
      <c r="X209">
        <f t="shared" si="41"/>
        <v>2.1105491734570592E-5</v>
      </c>
      <c r="Y209">
        <f t="shared" si="42"/>
        <v>-8.7921495616381408E-6</v>
      </c>
    </row>
    <row r="210" spans="1:25" x14ac:dyDescent="0.25">
      <c r="A210" s="6">
        <v>45590.166666666664</v>
      </c>
      <c r="B210">
        <f>AAPL!D199</f>
        <v>231.41</v>
      </c>
      <c r="C210">
        <f>JNJ!D199</f>
        <v>160.88</v>
      </c>
      <c r="D210">
        <f>JPM!D199</f>
        <v>222.31</v>
      </c>
      <c r="E210">
        <f>XOM!D199</f>
        <v>119.49</v>
      </c>
      <c r="H210">
        <f t="shared" si="33"/>
        <v>3.6365250690583951E-3</v>
      </c>
      <c r="I210">
        <f t="shared" si="34"/>
        <v>-1.7193460053395834E-2</v>
      </c>
      <c r="J210">
        <f t="shared" si="35"/>
        <v>-1.1938705150779579E-2</v>
      </c>
      <c r="K210">
        <f t="shared" si="36"/>
        <v>-8.3654011905359422E-4</v>
      </c>
      <c r="P210">
        <f t="shared" si="37"/>
        <v>8.6595003248134817E-6</v>
      </c>
      <c r="Q210">
        <f t="shared" si="38"/>
        <v>3.171754650981173E-4</v>
      </c>
      <c r="R210">
        <f t="shared" si="39"/>
        <v>1.7286551835206726E-4</v>
      </c>
      <c r="S210">
        <f t="shared" si="40"/>
        <v>1.9879262431388364E-6</v>
      </c>
      <c r="X210">
        <f t="shared" si="41"/>
        <v>-5.2407833794577064E-5</v>
      </c>
      <c r="Y210">
        <f t="shared" si="42"/>
        <v>-3.8690166868582737E-5</v>
      </c>
    </row>
    <row r="211" spans="1:25" x14ac:dyDescent="0.25">
      <c r="A211" s="6">
        <v>45593.166666666664</v>
      </c>
      <c r="B211">
        <f>AAPL!D200</f>
        <v>233.4</v>
      </c>
      <c r="C211">
        <f>JNJ!D200</f>
        <v>161.6</v>
      </c>
      <c r="D211">
        <f>JPM!D200</f>
        <v>225.5</v>
      </c>
      <c r="E211">
        <f>XOM!D200</f>
        <v>118.9</v>
      </c>
      <c r="H211">
        <f t="shared" si="33"/>
        <v>8.5626908148752033E-3</v>
      </c>
      <c r="I211">
        <f t="shared" si="34"/>
        <v>4.465400622598455E-3</v>
      </c>
      <c r="J211">
        <f t="shared" si="35"/>
        <v>1.4247354728832901E-2</v>
      </c>
      <c r="K211">
        <f t="shared" si="36"/>
        <v>-4.9498821649263504E-3</v>
      </c>
      <c r="P211">
        <f t="shared" si="37"/>
        <v>6.191909367726385E-5</v>
      </c>
      <c r="Q211">
        <f t="shared" si="38"/>
        <v>1.4818188252304278E-5</v>
      </c>
      <c r="R211">
        <f t="shared" si="39"/>
        <v>1.6999535445605719E-4</v>
      </c>
      <c r="S211">
        <f t="shared" si="40"/>
        <v>3.050662669315684E-5</v>
      </c>
      <c r="X211">
        <f t="shared" si="41"/>
        <v>3.0290737635814669E-5</v>
      </c>
      <c r="Y211">
        <f t="shared" si="42"/>
        <v>1.0259609289473103E-4</v>
      </c>
    </row>
    <row r="212" spans="1:25" x14ac:dyDescent="0.25">
      <c r="A212" s="6">
        <v>45594.166666666664</v>
      </c>
      <c r="B212">
        <f>AAPL!D201</f>
        <v>233.67</v>
      </c>
      <c r="C212">
        <f>JNJ!D201</f>
        <v>160.09</v>
      </c>
      <c r="D212">
        <f>JPM!D201</f>
        <v>222.9</v>
      </c>
      <c r="E212">
        <f>XOM!D201</f>
        <v>117.28</v>
      </c>
      <c r="H212">
        <f t="shared" si="33"/>
        <v>1.1561437475111353E-3</v>
      </c>
      <c r="I212">
        <f t="shared" si="34"/>
        <v>-9.3879889969918518E-3</v>
      </c>
      <c r="J212">
        <f t="shared" si="35"/>
        <v>-1.1596918550909815E-2</v>
      </c>
      <c r="K212">
        <f t="shared" si="36"/>
        <v>-1.3718565558394794E-2</v>
      </c>
      <c r="P212">
        <f t="shared" si="37"/>
        <v>2.1374123674126756E-7</v>
      </c>
      <c r="Q212">
        <f t="shared" si="38"/>
        <v>1.0007900815059675E-4</v>
      </c>
      <c r="R212">
        <f t="shared" si="39"/>
        <v>1.6399483000883124E-4</v>
      </c>
      <c r="S212">
        <f t="shared" si="40"/>
        <v>2.0426022989183346E-4</v>
      </c>
      <c r="X212">
        <f t="shared" si="41"/>
        <v>-4.6250417267250625E-6</v>
      </c>
      <c r="Y212">
        <f t="shared" si="42"/>
        <v>-5.92051161516144E-6</v>
      </c>
    </row>
    <row r="213" spans="1:25" x14ac:dyDescent="0.25">
      <c r="A213" s="6">
        <v>45595.166666666664</v>
      </c>
      <c r="B213">
        <f>AAPL!D202</f>
        <v>230.1</v>
      </c>
      <c r="C213">
        <f>JNJ!D202</f>
        <v>160.61000000000001</v>
      </c>
      <c r="D213">
        <f>JPM!D202</f>
        <v>224.41</v>
      </c>
      <c r="E213">
        <f>XOM!D202</f>
        <v>116.69</v>
      </c>
      <c r="H213">
        <f t="shared" si="33"/>
        <v>-1.5395866558646653E-2</v>
      </c>
      <c r="I213">
        <f t="shared" si="34"/>
        <v>3.2429089848028604E-3</v>
      </c>
      <c r="J213">
        <f t="shared" si="35"/>
        <v>6.7514955436619433E-3</v>
      </c>
      <c r="K213">
        <f t="shared" si="36"/>
        <v>-5.0433923203254613E-3</v>
      </c>
      <c r="P213">
        <f t="shared" si="37"/>
        <v>2.5887808353407829E-4</v>
      </c>
      <c r="Q213">
        <f t="shared" si="38"/>
        <v>6.9008576558587666E-6</v>
      </c>
      <c r="R213">
        <f t="shared" si="39"/>
        <v>3.0717837233916497E-5</v>
      </c>
      <c r="S213">
        <f t="shared" si="40"/>
        <v>3.1548336464705513E-5</v>
      </c>
      <c r="X213">
        <f t="shared" si="41"/>
        <v>-4.2266781338187907E-5</v>
      </c>
      <c r="Y213">
        <f t="shared" si="42"/>
        <v>-8.9174967526924596E-5</v>
      </c>
    </row>
    <row r="214" spans="1:25" x14ac:dyDescent="0.25">
      <c r="A214" s="6">
        <v>45596.166666666664</v>
      </c>
      <c r="B214">
        <f>AAPL!D203</f>
        <v>225.91</v>
      </c>
      <c r="C214">
        <f>JNJ!D203</f>
        <v>159.86000000000001</v>
      </c>
      <c r="D214">
        <f>JPM!D203</f>
        <v>221.92</v>
      </c>
      <c r="E214">
        <f>XOM!D203</f>
        <v>116.78</v>
      </c>
      <c r="H214">
        <f t="shared" si="33"/>
        <v>-1.8377307172189244E-2</v>
      </c>
      <c r="I214">
        <f t="shared" si="34"/>
        <v>-4.6806338769329056E-3</v>
      </c>
      <c r="J214">
        <f t="shared" si="35"/>
        <v>-1.1157779368963726E-2</v>
      </c>
      <c r="K214">
        <f t="shared" si="36"/>
        <v>7.7097703737567011E-4</v>
      </c>
      <c r="P214">
        <f t="shared" si="37"/>
        <v>3.6370797456352358E-4</v>
      </c>
      <c r="Q214">
        <f t="shared" si="38"/>
        <v>2.8053913376805041E-5</v>
      </c>
      <c r="R214">
        <f t="shared" si="39"/>
        <v>1.5294039955746072E-4</v>
      </c>
      <c r="S214">
        <f t="shared" si="40"/>
        <v>3.9037371810402607E-8</v>
      </c>
      <c r="X214">
        <f t="shared" si="41"/>
        <v>1.0101203895010882E-4</v>
      </c>
      <c r="Y214">
        <f t="shared" si="42"/>
        <v>2.3585089135294795E-4</v>
      </c>
    </row>
    <row r="215" spans="1:25" x14ac:dyDescent="0.25">
      <c r="A215" s="6">
        <v>45597.166666666664</v>
      </c>
      <c r="B215">
        <f>AAPL!D204</f>
        <v>222.91</v>
      </c>
      <c r="C215">
        <f>JNJ!D204</f>
        <v>160.13</v>
      </c>
      <c r="D215">
        <f>JPM!D204</f>
        <v>222.94</v>
      </c>
      <c r="E215">
        <f>XOM!D204</f>
        <v>114.95</v>
      </c>
      <c r="H215">
        <f t="shared" si="33"/>
        <v>-1.3368587316289905E-2</v>
      </c>
      <c r="I215">
        <f t="shared" si="34"/>
        <v>1.6875531365122031E-3</v>
      </c>
      <c r="J215">
        <f t="shared" si="35"/>
        <v>4.5857203949559132E-3</v>
      </c>
      <c r="K215">
        <f t="shared" si="36"/>
        <v>-1.5794571646200996E-2</v>
      </c>
      <c r="P215">
        <f t="shared" si="37"/>
        <v>1.97751360690619E-4</v>
      </c>
      <c r="Q215">
        <f t="shared" si="38"/>
        <v>1.1483104988127159E-6</v>
      </c>
      <c r="R215">
        <f t="shared" si="39"/>
        <v>1.1401375741629698E-5</v>
      </c>
      <c r="S215">
        <f t="shared" si="40"/>
        <v>2.679104389711576E-4</v>
      </c>
      <c r="X215">
        <f t="shared" si="41"/>
        <v>-1.5069172626111164E-5</v>
      </c>
      <c r="Y215">
        <f t="shared" si="42"/>
        <v>-4.7483023983864888E-5</v>
      </c>
    </row>
    <row r="216" spans="1:25" x14ac:dyDescent="0.25">
      <c r="A216" s="6">
        <v>45600.208333333336</v>
      </c>
      <c r="B216">
        <f>AAPL!D205</f>
        <v>222.01</v>
      </c>
      <c r="C216">
        <f>JNJ!D205</f>
        <v>158.24</v>
      </c>
      <c r="D216">
        <f>JPM!D205</f>
        <v>219.78</v>
      </c>
      <c r="E216">
        <f>XOM!D205</f>
        <v>118.61</v>
      </c>
      <c r="H216">
        <f t="shared" si="33"/>
        <v>-4.0456766500141109E-3</v>
      </c>
      <c r="I216">
        <f t="shared" si="34"/>
        <v>-1.18731174599833E-2</v>
      </c>
      <c r="J216">
        <f t="shared" si="35"/>
        <v>-1.4275630942699433E-2</v>
      </c>
      <c r="K216">
        <f t="shared" si="36"/>
        <v>3.1343548831993744E-2</v>
      </c>
      <c r="P216">
        <f t="shared" si="37"/>
        <v>2.2462849108905623E-5</v>
      </c>
      <c r="Q216">
        <f t="shared" si="38"/>
        <v>1.559770715516911E-4</v>
      </c>
      <c r="R216">
        <f t="shared" si="39"/>
        <v>2.3977776162323376E-4</v>
      </c>
      <c r="S216">
        <f t="shared" si="40"/>
        <v>9.4680216599596942E-4</v>
      </c>
      <c r="X216">
        <f t="shared" si="41"/>
        <v>5.9191970931154272E-5</v>
      </c>
      <c r="Y216">
        <f t="shared" si="42"/>
        <v>7.3389997131856059E-5</v>
      </c>
    </row>
    <row r="217" spans="1:25" x14ac:dyDescent="0.25">
      <c r="A217" s="6">
        <v>45601.208333333336</v>
      </c>
      <c r="B217">
        <f>AAPL!D206</f>
        <v>223.45</v>
      </c>
      <c r="C217">
        <f>JNJ!D206</f>
        <v>158.35</v>
      </c>
      <c r="D217">
        <f>JPM!D206</f>
        <v>221.49</v>
      </c>
      <c r="E217">
        <f>XOM!D206</f>
        <v>118.96</v>
      </c>
      <c r="H217">
        <f t="shared" si="33"/>
        <v>6.4652494766336294E-3</v>
      </c>
      <c r="I217">
        <f t="shared" si="34"/>
        <v>6.9490511024673785E-4</v>
      </c>
      <c r="J217">
        <f t="shared" si="35"/>
        <v>7.7503957204058558E-3</v>
      </c>
      <c r="K217">
        <f t="shared" si="36"/>
        <v>2.9465021107151182E-3</v>
      </c>
      <c r="P217">
        <f t="shared" si="37"/>
        <v>3.3309373102187819E-5</v>
      </c>
      <c r="Q217">
        <f t="shared" si="38"/>
        <v>6.2322308729945506E-9</v>
      </c>
      <c r="R217">
        <f t="shared" si="39"/>
        <v>4.2788182498807473E-5</v>
      </c>
      <c r="S217">
        <f t="shared" si="40"/>
        <v>5.6316218687566407E-6</v>
      </c>
      <c r="X217">
        <f t="shared" si="41"/>
        <v>4.5562232540509818E-7</v>
      </c>
      <c r="Y217">
        <f t="shared" si="42"/>
        <v>3.7752450718029963E-5</v>
      </c>
    </row>
    <row r="218" spans="1:25" x14ac:dyDescent="0.25">
      <c r="A218" s="6">
        <v>45602.208333333336</v>
      </c>
      <c r="B218">
        <f>AAPL!D207</f>
        <v>222.72</v>
      </c>
      <c r="C218">
        <f>JNJ!D207</f>
        <v>157.88</v>
      </c>
      <c r="D218">
        <f>JPM!D207</f>
        <v>247.06</v>
      </c>
      <c r="E218">
        <f>XOM!D207</f>
        <v>121</v>
      </c>
      <c r="H218">
        <f t="shared" si="33"/>
        <v>-3.2722982334056835E-3</v>
      </c>
      <c r="I218">
        <f t="shared" si="34"/>
        <v>-2.9725221900024851E-3</v>
      </c>
      <c r="J218">
        <f t="shared" si="35"/>
        <v>0.1092537803694838</v>
      </c>
      <c r="K218">
        <f t="shared" si="36"/>
        <v>1.7003243444841415E-2</v>
      </c>
      <c r="P218">
        <f t="shared" si="37"/>
        <v>1.573011109112309E-5</v>
      </c>
      <c r="Q218">
        <f t="shared" si="38"/>
        <v>1.2877208953472781E-5</v>
      </c>
      <c r="R218">
        <f t="shared" si="39"/>
        <v>1.167364689092204E-2</v>
      </c>
      <c r="S218">
        <f t="shared" si="40"/>
        <v>2.6993981267654359E-4</v>
      </c>
      <c r="X218">
        <f t="shared" si="41"/>
        <v>1.423235494855759E-5</v>
      </c>
      <c r="Y218">
        <f t="shared" si="42"/>
        <v>-4.2851810047271909E-4</v>
      </c>
    </row>
    <row r="219" spans="1:25" x14ac:dyDescent="0.25">
      <c r="A219" s="6">
        <v>45603.208333333336</v>
      </c>
      <c r="B219">
        <f>AAPL!D208</f>
        <v>227.48</v>
      </c>
      <c r="C219">
        <f>JNJ!D208</f>
        <v>156.72999999999999</v>
      </c>
      <c r="D219">
        <f>JPM!D208</f>
        <v>236.38</v>
      </c>
      <c r="E219">
        <f>XOM!D208</f>
        <v>121.15</v>
      </c>
      <c r="H219">
        <f t="shared" si="33"/>
        <v>2.1146945292544149E-2</v>
      </c>
      <c r="I219">
        <f t="shared" si="34"/>
        <v>-7.3106711286695927E-3</v>
      </c>
      <c r="J219">
        <f t="shared" si="35"/>
        <v>-4.4190542524573106E-2</v>
      </c>
      <c r="K219">
        <f t="shared" si="36"/>
        <v>1.2389016657936131E-3</v>
      </c>
      <c r="P219">
        <f t="shared" si="37"/>
        <v>4.1833024527611091E-4</v>
      </c>
      <c r="Q219">
        <f t="shared" si="38"/>
        <v>6.2831491046428761E-5</v>
      </c>
      <c r="R219">
        <f t="shared" si="39"/>
        <v>2.0611300899252782E-3</v>
      </c>
      <c r="S219">
        <f t="shared" si="40"/>
        <v>4.4289477820902236E-7</v>
      </c>
      <c r="X219">
        <f t="shared" si="41"/>
        <v>-1.6212437528180737E-4</v>
      </c>
      <c r="Y219">
        <f t="shared" si="42"/>
        <v>-9.2856505214465948E-4</v>
      </c>
    </row>
    <row r="220" spans="1:25" x14ac:dyDescent="0.25">
      <c r="A220" s="6">
        <v>45604.208333333336</v>
      </c>
      <c r="B220">
        <f>AAPL!D209</f>
        <v>226.96</v>
      </c>
      <c r="C220">
        <f>JNJ!D209</f>
        <v>155.47</v>
      </c>
      <c r="D220">
        <f>JPM!D209</f>
        <v>236.98</v>
      </c>
      <c r="E220">
        <f>XOM!D209</f>
        <v>121.11</v>
      </c>
      <c r="H220">
        <f t="shared" si="33"/>
        <v>-2.2885319380029265E-3</v>
      </c>
      <c r="I220">
        <f t="shared" si="34"/>
        <v>-8.0717927043273286E-3</v>
      </c>
      <c r="J220">
        <f t="shared" si="35"/>
        <v>2.5350698044994207E-3</v>
      </c>
      <c r="K220">
        <f t="shared" si="36"/>
        <v>-3.302237295756134E-4</v>
      </c>
      <c r="P220">
        <f t="shared" si="37"/>
        <v>8.8944360532031635E-6</v>
      </c>
      <c r="Q220">
        <f t="shared" si="38"/>
        <v>7.5477058007847572E-5</v>
      </c>
      <c r="R220">
        <f t="shared" si="39"/>
        <v>1.758121488266013E-6</v>
      </c>
      <c r="S220">
        <f t="shared" si="40"/>
        <v>8.1653270671666186E-7</v>
      </c>
      <c r="X220">
        <f t="shared" si="41"/>
        <v>2.5909956887936071E-5</v>
      </c>
      <c r="Y220">
        <f t="shared" si="42"/>
        <v>-3.9544277906094614E-6</v>
      </c>
    </row>
    <row r="221" spans="1:25" x14ac:dyDescent="0.25">
      <c r="A221" s="6">
        <v>45607.208333333336</v>
      </c>
      <c r="B221">
        <f>AAPL!D210</f>
        <v>224.23</v>
      </c>
      <c r="C221">
        <f>JNJ!D210</f>
        <v>155.04</v>
      </c>
      <c r="D221">
        <f>JPM!D210</f>
        <v>239.29</v>
      </c>
      <c r="E221">
        <f>XOM!D210</f>
        <v>120.47</v>
      </c>
      <c r="H221">
        <f t="shared" si="33"/>
        <v>-1.2101479715156712E-2</v>
      </c>
      <c r="I221">
        <f t="shared" si="34"/>
        <v>-2.7696388191933729E-3</v>
      </c>
      <c r="J221">
        <f t="shared" si="35"/>
        <v>9.7004561026307178E-3</v>
      </c>
      <c r="K221">
        <f t="shared" si="36"/>
        <v>-5.2984642541978209E-3</v>
      </c>
      <c r="P221">
        <f t="shared" si="37"/>
        <v>1.6371975045105671E-4</v>
      </c>
      <c r="Q221">
        <f t="shared" si="38"/>
        <v>1.1462283634170993E-5</v>
      </c>
      <c r="R221">
        <f t="shared" si="39"/>
        <v>7.2102651789623733E-5</v>
      </c>
      <c r="S221">
        <f t="shared" si="40"/>
        <v>3.4478769428997611E-5</v>
      </c>
      <c r="X221">
        <f t="shared" si="41"/>
        <v>4.3319767037528108E-5</v>
      </c>
      <c r="Y221">
        <f t="shared" si="42"/>
        <v>-1.086491056468328E-4</v>
      </c>
    </row>
    <row r="222" spans="1:25" x14ac:dyDescent="0.25">
      <c r="A222" s="6">
        <v>45608.208333333336</v>
      </c>
      <c r="B222">
        <f>AAPL!D211</f>
        <v>224.23</v>
      </c>
      <c r="C222">
        <f>JNJ!D211</f>
        <v>152.63999999999999</v>
      </c>
      <c r="D222">
        <f>JPM!D211</f>
        <v>239.56</v>
      </c>
      <c r="E222">
        <f>XOM!D211</f>
        <v>120.35</v>
      </c>
      <c r="H222">
        <f t="shared" si="33"/>
        <v>0</v>
      </c>
      <c r="I222">
        <f t="shared" si="34"/>
        <v>-1.5600940442479774E-2</v>
      </c>
      <c r="J222">
        <f t="shared" si="35"/>
        <v>1.1277019050372084E-3</v>
      </c>
      <c r="K222">
        <f t="shared" si="36"/>
        <v>-9.9659504968045514E-4</v>
      </c>
      <c r="P222">
        <f t="shared" si="37"/>
        <v>4.8138921002333861E-7</v>
      </c>
      <c r="Q222">
        <f t="shared" si="38"/>
        <v>2.6298788041276175E-4</v>
      </c>
      <c r="R222">
        <f t="shared" si="39"/>
        <v>6.6302200348066446E-9</v>
      </c>
      <c r="S222">
        <f t="shared" si="40"/>
        <v>2.4648790040337462E-6</v>
      </c>
      <c r="X222">
        <f t="shared" si="41"/>
        <v>1.1251645568431829E-5</v>
      </c>
      <c r="Y222">
        <f t="shared" si="42"/>
        <v>5.6495277544556624E-8</v>
      </c>
    </row>
    <row r="223" spans="1:25" x14ac:dyDescent="0.25">
      <c r="A223" s="6">
        <v>45609.208333333336</v>
      </c>
      <c r="B223">
        <f>AAPL!D212</f>
        <v>225.12</v>
      </c>
      <c r="C223">
        <f>JNJ!D212</f>
        <v>153.24</v>
      </c>
      <c r="D223">
        <f>JPM!D212</f>
        <v>241.16</v>
      </c>
      <c r="E223">
        <f>XOM!D212</f>
        <v>121.47</v>
      </c>
      <c r="H223">
        <f t="shared" si="33"/>
        <v>3.9612825806397481E-3</v>
      </c>
      <c r="I223">
        <f t="shared" si="34"/>
        <v>3.9231121324719192E-3</v>
      </c>
      <c r="J223">
        <f t="shared" si="35"/>
        <v>6.6567062249430773E-3</v>
      </c>
      <c r="K223">
        <f t="shared" si="36"/>
        <v>9.2631544830985759E-3</v>
      </c>
      <c r="P223">
        <f t="shared" si="37"/>
        <v>1.0676297504770577E-5</v>
      </c>
      <c r="Q223">
        <f t="shared" si="38"/>
        <v>1.0937251056597626E-5</v>
      </c>
      <c r="R223">
        <f t="shared" si="39"/>
        <v>2.9676107774667732E-5</v>
      </c>
      <c r="S223">
        <f t="shared" si="40"/>
        <v>7.5511863152717896E-5</v>
      </c>
      <c r="X223">
        <f t="shared" si="41"/>
        <v>1.0805986589136717E-5</v>
      </c>
      <c r="Y223">
        <f t="shared" si="42"/>
        <v>1.7799745935995484E-5</v>
      </c>
    </row>
    <row r="224" spans="1:25" x14ac:dyDescent="0.25">
      <c r="A224" s="6">
        <v>45610.208333333336</v>
      </c>
      <c r="B224">
        <f>AAPL!D213</f>
        <v>228.22</v>
      </c>
      <c r="C224">
        <f>JNJ!D213</f>
        <v>151.87</v>
      </c>
      <c r="D224">
        <f>JPM!D213</f>
        <v>241.87</v>
      </c>
      <c r="E224">
        <f>XOM!D213</f>
        <v>120.56</v>
      </c>
      <c r="H224">
        <f t="shared" si="33"/>
        <v>1.3676482640454679E-2</v>
      </c>
      <c r="I224">
        <f t="shared" si="34"/>
        <v>-8.9804280902696671E-3</v>
      </c>
      <c r="J224">
        <f t="shared" si="35"/>
        <v>2.9397781145508641E-3</v>
      </c>
      <c r="K224">
        <f t="shared" si="36"/>
        <v>-7.5197643939394479E-3</v>
      </c>
      <c r="P224">
        <f t="shared" si="37"/>
        <v>1.6854947277060569E-4</v>
      </c>
      <c r="Q224">
        <f t="shared" si="38"/>
        <v>9.2090676481268701E-5</v>
      </c>
      <c r="R224">
        <f t="shared" si="39"/>
        <v>2.9951495832021981E-6</v>
      </c>
      <c r="S224">
        <f t="shared" si="40"/>
        <v>6.5499281802877682E-5</v>
      </c>
      <c r="X224">
        <f t="shared" si="41"/>
        <v>-1.2458665646049844E-4</v>
      </c>
      <c r="Y224">
        <f t="shared" si="42"/>
        <v>2.2468441937923284E-5</v>
      </c>
    </row>
    <row r="225" spans="1:25" x14ac:dyDescent="0.25">
      <c r="A225" s="6">
        <v>45611.208333333336</v>
      </c>
      <c r="B225">
        <f>AAPL!D214</f>
        <v>225</v>
      </c>
      <c r="C225">
        <f>JNJ!D214</f>
        <v>154</v>
      </c>
      <c r="D225">
        <f>JPM!D214</f>
        <v>245.31</v>
      </c>
      <c r="E225">
        <f>XOM!D214</f>
        <v>119.31</v>
      </c>
      <c r="H225">
        <f t="shared" si="33"/>
        <v>-1.4209673802113448E-2</v>
      </c>
      <c r="I225">
        <f t="shared" si="34"/>
        <v>1.3927710671450435E-2</v>
      </c>
      <c r="J225">
        <f t="shared" si="35"/>
        <v>1.412232510623997E-2</v>
      </c>
      <c r="K225">
        <f t="shared" si="36"/>
        <v>-1.0422406430531097E-2</v>
      </c>
      <c r="P225">
        <f t="shared" si="37"/>
        <v>2.2211419232913115E-4</v>
      </c>
      <c r="Q225">
        <f t="shared" si="38"/>
        <v>1.7720268915114392E-4</v>
      </c>
      <c r="R225">
        <f t="shared" si="39"/>
        <v>1.6675065774524354E-4</v>
      </c>
      <c r="S225">
        <f t="shared" si="40"/>
        <v>1.2090772087349538E-4</v>
      </c>
      <c r="X225">
        <f t="shared" si="41"/>
        <v>-1.9839161317796784E-4</v>
      </c>
      <c r="Y225">
        <f t="shared" si="42"/>
        <v>-1.9245178010461774E-4</v>
      </c>
    </row>
    <row r="226" spans="1:25" x14ac:dyDescent="0.25">
      <c r="A226" s="6">
        <v>45614.208333333336</v>
      </c>
      <c r="B226">
        <f>AAPL!D215</f>
        <v>228.02</v>
      </c>
      <c r="C226">
        <f>JNJ!D215</f>
        <v>154.77000000000001</v>
      </c>
      <c r="D226">
        <f>JPM!D215</f>
        <v>245.03</v>
      </c>
      <c r="E226">
        <f>XOM!D215</f>
        <v>120.31</v>
      </c>
      <c r="H226">
        <f t="shared" si="33"/>
        <v>1.3332942201153587E-2</v>
      </c>
      <c r="I226">
        <f t="shared" si="34"/>
        <v>4.9875415110391882E-3</v>
      </c>
      <c r="J226">
        <f t="shared" si="35"/>
        <v>-1.1420648139411412E-3</v>
      </c>
      <c r="K226">
        <f t="shared" si="36"/>
        <v>8.346597157724206E-3</v>
      </c>
      <c r="P226">
        <f t="shared" si="37"/>
        <v>1.5974735504459568E-4</v>
      </c>
      <c r="Q226">
        <f t="shared" si="38"/>
        <v>1.9110719394570358E-5</v>
      </c>
      <c r="R226">
        <f t="shared" si="39"/>
        <v>5.528107968667139E-6</v>
      </c>
      <c r="S226">
        <f t="shared" si="40"/>
        <v>6.0422621046185858E-5</v>
      </c>
      <c r="X226">
        <f t="shared" si="41"/>
        <v>5.5252935453983541E-5</v>
      </c>
      <c r="Y226">
        <f t="shared" si="42"/>
        <v>-2.9717009041885893E-5</v>
      </c>
    </row>
    <row r="227" spans="1:25" x14ac:dyDescent="0.25">
      <c r="A227" s="6">
        <v>45615.208333333336</v>
      </c>
      <c r="B227">
        <f>AAPL!D216</f>
        <v>228.28</v>
      </c>
      <c r="C227">
        <f>JNJ!D216</f>
        <v>153</v>
      </c>
      <c r="D227">
        <f>JPM!D216</f>
        <v>243.09</v>
      </c>
      <c r="E227">
        <f>XOM!D216</f>
        <v>118.63</v>
      </c>
      <c r="H227">
        <f t="shared" si="33"/>
        <v>1.1396012629335743E-3</v>
      </c>
      <c r="I227">
        <f t="shared" si="34"/>
        <v>-1.1502222532232877E-2</v>
      </c>
      <c r="J227">
        <f t="shared" si="35"/>
        <v>-7.9489068873108745E-3</v>
      </c>
      <c r="K227">
        <f t="shared" si="36"/>
        <v>-1.4062339372421285E-2</v>
      </c>
      <c r="P227">
        <f t="shared" si="37"/>
        <v>1.9871899555910501E-7</v>
      </c>
      <c r="Q227">
        <f t="shared" si="38"/>
        <v>1.468503631669991E-4</v>
      </c>
      <c r="R227">
        <f t="shared" si="39"/>
        <v>8.3869604244941144E-5</v>
      </c>
      <c r="S227">
        <f t="shared" si="40"/>
        <v>2.1420481615313846E-4</v>
      </c>
      <c r="X227">
        <f t="shared" si="41"/>
        <v>-5.4020326420742642E-6</v>
      </c>
      <c r="Y227">
        <f t="shared" si="42"/>
        <v>-4.0824604729861565E-6</v>
      </c>
    </row>
    <row r="228" spans="1:25" x14ac:dyDescent="0.25">
      <c r="A228" s="6">
        <v>45616.208333333336</v>
      </c>
      <c r="B228">
        <f>AAPL!D217</f>
        <v>229</v>
      </c>
      <c r="C228">
        <f>JNJ!D217</f>
        <v>153.11000000000001</v>
      </c>
      <c r="D228">
        <f>JPM!D217</f>
        <v>240.78</v>
      </c>
      <c r="E228">
        <f>XOM!D217</f>
        <v>120.32</v>
      </c>
      <c r="H228">
        <f t="shared" si="33"/>
        <v>3.1490578857323766E-3</v>
      </c>
      <c r="I228">
        <f t="shared" si="34"/>
        <v>7.1869592456839004E-4</v>
      </c>
      <c r="J228">
        <f t="shared" si="35"/>
        <v>-9.5480916338632829E-3</v>
      </c>
      <c r="K228">
        <f t="shared" si="36"/>
        <v>1.4145454528517825E-2</v>
      </c>
      <c r="P228">
        <f t="shared" si="37"/>
        <v>6.0281823970191833E-6</v>
      </c>
      <c r="Q228">
        <f t="shared" si="38"/>
        <v>1.0554540634970544E-8</v>
      </c>
      <c r="R228">
        <f t="shared" si="39"/>
        <v>1.1571777571679298E-4</v>
      </c>
      <c r="S228">
        <f t="shared" si="40"/>
        <v>1.8420071125560203E-4</v>
      </c>
      <c r="X228">
        <f t="shared" si="41"/>
        <v>2.5223936263865146E-7</v>
      </c>
      <c r="Y228">
        <f t="shared" si="42"/>
        <v>-2.6411509964373212E-5</v>
      </c>
    </row>
    <row r="229" spans="1:25" x14ac:dyDescent="0.25">
      <c r="A229" s="6">
        <v>45617.208333333336</v>
      </c>
      <c r="B229">
        <f>AAPL!D218</f>
        <v>228.52</v>
      </c>
      <c r="C229">
        <f>JNJ!D218</f>
        <v>155.5</v>
      </c>
      <c r="D229">
        <f>JPM!D218</f>
        <v>244.76</v>
      </c>
      <c r="E229">
        <f>XOM!D218</f>
        <v>121.93</v>
      </c>
      <c r="H229">
        <f t="shared" si="33"/>
        <v>-2.0982696979778065E-3</v>
      </c>
      <c r="I229">
        <f t="shared" si="34"/>
        <v>1.5489114302284866E-2</v>
      </c>
      <c r="J229">
        <f t="shared" si="35"/>
        <v>1.6394485087459373E-2</v>
      </c>
      <c r="K229">
        <f t="shared" si="36"/>
        <v>1.3292249370643888E-2</v>
      </c>
      <c r="P229">
        <f t="shared" si="37"/>
        <v>7.7957770251430765E-6</v>
      </c>
      <c r="Q229">
        <f t="shared" si="38"/>
        <v>2.2121070014273999E-4</v>
      </c>
      <c r="R229">
        <f t="shared" si="39"/>
        <v>2.3059506780472098E-4</v>
      </c>
      <c r="S229">
        <f t="shared" si="40"/>
        <v>1.6176917348081511E-4</v>
      </c>
      <c r="X229">
        <f t="shared" si="41"/>
        <v>-4.1527211487030847E-5</v>
      </c>
      <c r="Y229">
        <f t="shared" si="42"/>
        <v>-4.2398911916502688E-5</v>
      </c>
    </row>
    <row r="230" spans="1:25" x14ac:dyDescent="0.25">
      <c r="A230" s="6">
        <v>45618.208333333336</v>
      </c>
      <c r="B230">
        <f>AAPL!D219</f>
        <v>229.87</v>
      </c>
      <c r="C230">
        <f>JNJ!D219</f>
        <v>155.16999999999999</v>
      </c>
      <c r="D230">
        <f>JPM!D219</f>
        <v>248.55</v>
      </c>
      <c r="E230">
        <f>XOM!D219</f>
        <v>121.79</v>
      </c>
      <c r="H230">
        <f t="shared" si="33"/>
        <v>5.890197880063815E-3</v>
      </c>
      <c r="I230">
        <f t="shared" si="34"/>
        <v>-2.1244415238962679E-3</v>
      </c>
      <c r="J230">
        <f t="shared" si="35"/>
        <v>1.5365893946341996E-2</v>
      </c>
      <c r="K230">
        <f t="shared" si="36"/>
        <v>-1.148859473154306E-3</v>
      </c>
      <c r="P230">
        <f t="shared" si="37"/>
        <v>2.7002320471910165E-5</v>
      </c>
      <c r="Q230">
        <f t="shared" si="38"/>
        <v>7.5098039681490825E-6</v>
      </c>
      <c r="R230">
        <f t="shared" si="39"/>
        <v>2.0041402013071735E-4</v>
      </c>
      <c r="S230">
        <f t="shared" si="40"/>
        <v>2.9661717121264391E-6</v>
      </c>
      <c r="X230">
        <f t="shared" si="41"/>
        <v>-1.4240159178505842E-5</v>
      </c>
      <c r="Y230">
        <f t="shared" si="42"/>
        <v>7.356387427694034E-5</v>
      </c>
    </row>
    <row r="231" spans="1:25" x14ac:dyDescent="0.25">
      <c r="A231" s="6">
        <v>45621.208333333336</v>
      </c>
      <c r="B231">
        <f>AAPL!D220</f>
        <v>232.87</v>
      </c>
      <c r="C231">
        <f>JNJ!D220</f>
        <v>155.78</v>
      </c>
      <c r="D231">
        <f>JPM!D220</f>
        <v>250.29</v>
      </c>
      <c r="E231">
        <f>XOM!D220</f>
        <v>119.97</v>
      </c>
      <c r="H231">
        <f t="shared" si="33"/>
        <v>1.2966426208818584E-2</v>
      </c>
      <c r="I231">
        <f t="shared" si="34"/>
        <v>3.923465396409997E-3</v>
      </c>
      <c r="J231">
        <f t="shared" si="35"/>
        <v>6.9762130414111282E-3</v>
      </c>
      <c r="K231">
        <f t="shared" si="36"/>
        <v>-1.5056538572182561E-2</v>
      </c>
      <c r="P231">
        <f t="shared" si="37"/>
        <v>1.5061680977971592E-4</v>
      </c>
      <c r="Q231">
        <f t="shared" si="38"/>
        <v>1.0939587776119805E-5</v>
      </c>
      <c r="R231">
        <f t="shared" si="39"/>
        <v>3.3259269089130496E-5</v>
      </c>
      <c r="S231">
        <f t="shared" si="40"/>
        <v>2.442949254934238E-4</v>
      </c>
      <c r="X231">
        <f t="shared" si="41"/>
        <v>4.0591696332431614E-5</v>
      </c>
      <c r="Y231">
        <f t="shared" si="42"/>
        <v>7.0777150308626822E-5</v>
      </c>
    </row>
    <row r="232" spans="1:25" x14ac:dyDescent="0.25">
      <c r="A232" s="6">
        <v>45622.208333333336</v>
      </c>
      <c r="B232">
        <f>AAPL!D221</f>
        <v>235.06</v>
      </c>
      <c r="C232">
        <f>JNJ!D221</f>
        <v>154.52000000000001</v>
      </c>
      <c r="D232">
        <f>JPM!D221</f>
        <v>249.97</v>
      </c>
      <c r="E232">
        <f>XOM!D221</f>
        <v>117.97</v>
      </c>
      <c r="H232">
        <f t="shared" si="33"/>
        <v>9.3604427595636724E-3</v>
      </c>
      <c r="I232">
        <f t="shared" si="34"/>
        <v>-8.1212176937218768E-3</v>
      </c>
      <c r="J232">
        <f t="shared" si="35"/>
        <v>-1.2793349204223959E-3</v>
      </c>
      <c r="K232">
        <f t="shared" si="36"/>
        <v>-1.6811356673085611E-2</v>
      </c>
      <c r="P232">
        <f t="shared" si="37"/>
        <v>7.5110312363008239E-5</v>
      </c>
      <c r="Q232">
        <f t="shared" si="38"/>
        <v>7.6338285070302745E-5</v>
      </c>
      <c r="R232">
        <f t="shared" si="39"/>
        <v>6.1924480453582271E-6</v>
      </c>
      <c r="S232">
        <f t="shared" si="40"/>
        <v>3.0222970421180827E-4</v>
      </c>
      <c r="X232">
        <f t="shared" si="41"/>
        <v>-7.5721809519363749E-5</v>
      </c>
      <c r="Y232">
        <f t="shared" si="42"/>
        <v>-2.1566564561342547E-5</v>
      </c>
    </row>
    <row r="233" spans="1:25" x14ac:dyDescent="0.25">
      <c r="A233" s="6">
        <v>45623.208333333336</v>
      </c>
      <c r="B233">
        <f>AAPL!D222</f>
        <v>234.93</v>
      </c>
      <c r="C233">
        <f>JNJ!D222</f>
        <v>155.4</v>
      </c>
      <c r="D233">
        <f>JPM!D222</f>
        <v>249.79</v>
      </c>
      <c r="E233">
        <f>XOM!D222</f>
        <v>117.66</v>
      </c>
      <c r="H233">
        <f t="shared" si="33"/>
        <v>-5.5320327375206512E-4</v>
      </c>
      <c r="I233">
        <f t="shared" si="34"/>
        <v>5.678900135466413E-3</v>
      </c>
      <c r="J233">
        <f t="shared" si="35"/>
        <v>-7.2034579711650264E-4</v>
      </c>
      <c r="K233">
        <f t="shared" si="36"/>
        <v>-2.6312454174412529E-3</v>
      </c>
      <c r="P233">
        <f t="shared" si="37"/>
        <v>1.555072468939516E-6</v>
      </c>
      <c r="Q233">
        <f t="shared" si="38"/>
        <v>2.5633356430341022E-5</v>
      </c>
      <c r="R233">
        <f t="shared" si="39"/>
        <v>3.7228693966406719E-6</v>
      </c>
      <c r="S233">
        <f t="shared" si="40"/>
        <v>1.0269741123026318E-5</v>
      </c>
      <c r="X233">
        <f t="shared" si="41"/>
        <v>-6.3136144062919324E-6</v>
      </c>
      <c r="Y233">
        <f t="shared" si="42"/>
        <v>2.4061030119621597E-6</v>
      </c>
    </row>
    <row r="234" spans="1:25" x14ac:dyDescent="0.25">
      <c r="A234" s="6">
        <v>45625.208333333336</v>
      </c>
      <c r="B234">
        <f>AAPL!D223</f>
        <v>237.33</v>
      </c>
      <c r="C234">
        <f>JNJ!D223</f>
        <v>155.01</v>
      </c>
      <c r="D234">
        <f>JPM!D223</f>
        <v>249.72</v>
      </c>
      <c r="E234">
        <f>XOM!D223</f>
        <v>117.96</v>
      </c>
      <c r="H234">
        <f t="shared" si="33"/>
        <v>1.0163980270458799E-2</v>
      </c>
      <c r="I234">
        <f t="shared" si="34"/>
        <v>-2.5128069663442497E-3</v>
      </c>
      <c r="J234">
        <f t="shared" si="35"/>
        <v>-2.8027467101044773E-4</v>
      </c>
      <c r="K234">
        <f t="shared" si="36"/>
        <v>2.5464745107654568E-3</v>
      </c>
      <c r="P234">
        <f t="shared" si="37"/>
        <v>8.9683894359786495E-5</v>
      </c>
      <c r="Q234">
        <f t="shared" si="38"/>
        <v>9.7891866754385965E-6</v>
      </c>
      <c r="R234">
        <f t="shared" si="39"/>
        <v>2.2183205193369866E-6</v>
      </c>
      <c r="S234">
        <f t="shared" si="40"/>
        <v>3.8930298767660729E-6</v>
      </c>
      <c r="X234">
        <f t="shared" si="41"/>
        <v>-2.9629923787756604E-5</v>
      </c>
      <c r="Y234">
        <f t="shared" si="42"/>
        <v>-1.4104879407934156E-5</v>
      </c>
    </row>
    <row r="235" spans="1:25" x14ac:dyDescent="0.25">
      <c r="A235" s="6">
        <v>45628.208333333336</v>
      </c>
      <c r="B235">
        <f>AAPL!D224</f>
        <v>239.59</v>
      </c>
      <c r="C235">
        <f>JNJ!D224</f>
        <v>154.80000000000001</v>
      </c>
      <c r="D235">
        <f>JPM!D224</f>
        <v>246.25</v>
      </c>
      <c r="E235">
        <f>XOM!D224</f>
        <v>117.85</v>
      </c>
      <c r="H235">
        <f t="shared" si="33"/>
        <v>9.477551441854002E-3</v>
      </c>
      <c r="I235">
        <f t="shared" si="34"/>
        <v>-1.3556698115760584E-3</v>
      </c>
      <c r="J235">
        <f t="shared" si="35"/>
        <v>-1.3993010141345089E-2</v>
      </c>
      <c r="K235">
        <f t="shared" si="36"/>
        <v>-9.32954564935411E-4</v>
      </c>
      <c r="P235">
        <f t="shared" si="37"/>
        <v>7.7153899839697124E-5</v>
      </c>
      <c r="Q235">
        <f t="shared" si="38"/>
        <v>3.8873266003580095E-6</v>
      </c>
      <c r="R235">
        <f t="shared" si="39"/>
        <v>2.3110500613975708E-4</v>
      </c>
      <c r="S235">
        <f t="shared" si="40"/>
        <v>2.2690988443133472E-6</v>
      </c>
      <c r="X235">
        <f t="shared" si="41"/>
        <v>-1.7318268018719776E-5</v>
      </c>
      <c r="Y235">
        <f t="shared" si="42"/>
        <v>-1.3353146631472077E-4</v>
      </c>
    </row>
    <row r="236" spans="1:25" x14ac:dyDescent="0.25">
      <c r="A236" s="6">
        <v>45629.208333333336</v>
      </c>
      <c r="B236">
        <f>AAPL!D225</f>
        <v>242.65</v>
      </c>
      <c r="C236">
        <f>JNJ!D225</f>
        <v>152.36000000000001</v>
      </c>
      <c r="D236">
        <f>JPM!D225</f>
        <v>244.82</v>
      </c>
      <c r="E236">
        <f>XOM!D225</f>
        <v>117.67</v>
      </c>
      <c r="H236">
        <f t="shared" si="33"/>
        <v>1.269094670795666E-2</v>
      </c>
      <c r="I236">
        <f t="shared" si="34"/>
        <v>-1.5887819545223395E-2</v>
      </c>
      <c r="J236">
        <f t="shared" si="35"/>
        <v>-5.8240334048318401E-3</v>
      </c>
      <c r="K236">
        <f t="shared" si="36"/>
        <v>-1.5285329063025209E-3</v>
      </c>
      <c r="P236">
        <f t="shared" si="37"/>
        <v>1.4393099706788842E-4</v>
      </c>
      <c r="Q236">
        <f t="shared" si="38"/>
        <v>2.7237476009058415E-4</v>
      </c>
      <c r="R236">
        <f t="shared" si="39"/>
        <v>4.9465360304650483E-5</v>
      </c>
      <c r="S236">
        <f t="shared" si="40"/>
        <v>4.4181146433938999E-6</v>
      </c>
      <c r="X236">
        <f t="shared" si="41"/>
        <v>-1.9799790603934345E-4</v>
      </c>
      <c r="Y236">
        <f t="shared" si="42"/>
        <v>-8.4377714053953209E-5</v>
      </c>
    </row>
    <row r="237" spans="1:25" x14ac:dyDescent="0.25">
      <c r="A237" s="6">
        <v>45630.208333333336</v>
      </c>
      <c r="B237">
        <f>AAPL!D226</f>
        <v>243.01</v>
      </c>
      <c r="C237">
        <f>JNJ!D226</f>
        <v>150.47</v>
      </c>
      <c r="D237">
        <f>JPM!D226</f>
        <v>243.4</v>
      </c>
      <c r="E237">
        <f>XOM!D226</f>
        <v>114.28</v>
      </c>
      <c r="H237">
        <f t="shared" si="33"/>
        <v>1.4825189059665656E-3</v>
      </c>
      <c r="I237">
        <f t="shared" si="34"/>
        <v>-1.2482412839616638E-2</v>
      </c>
      <c r="J237">
        <f t="shared" si="35"/>
        <v>-5.8170660939395368E-3</v>
      </c>
      <c r="K237">
        <f t="shared" si="36"/>
        <v>-2.923251911326526E-2</v>
      </c>
      <c r="P237">
        <f t="shared" si="37"/>
        <v>6.2204253400389017E-7</v>
      </c>
      <c r="Q237">
        <f t="shared" si="38"/>
        <v>1.715673875642297E-4</v>
      </c>
      <c r="R237">
        <f t="shared" si="39"/>
        <v>4.9367404402995869E-5</v>
      </c>
      <c r="S237">
        <f t="shared" si="40"/>
        <v>8.8839271068199372E-4</v>
      </c>
      <c r="X237">
        <f t="shared" si="41"/>
        <v>-1.0330644341612044E-5</v>
      </c>
      <c r="Y237">
        <f t="shared" si="42"/>
        <v>-5.541536369278321E-6</v>
      </c>
    </row>
    <row r="238" spans="1:25" x14ac:dyDescent="0.25">
      <c r="A238" s="6">
        <v>45631.208333333336</v>
      </c>
      <c r="B238">
        <f>AAPL!D227</f>
        <v>243.04</v>
      </c>
      <c r="C238">
        <f>JNJ!D227</f>
        <v>149.52000000000001</v>
      </c>
      <c r="D238">
        <f>JPM!D227</f>
        <v>245.48</v>
      </c>
      <c r="E238">
        <f>XOM!D227</f>
        <v>114.78</v>
      </c>
      <c r="H238">
        <f t="shared" si="33"/>
        <v>1.2344409027086238E-4</v>
      </c>
      <c r="I238">
        <f t="shared" si="34"/>
        <v>-6.3335656234792181E-3</v>
      </c>
      <c r="J238">
        <f t="shared" si="35"/>
        <v>8.5092969674692917E-3</v>
      </c>
      <c r="K238">
        <f t="shared" si="36"/>
        <v>4.3656753176441873E-3</v>
      </c>
      <c r="P238">
        <f t="shared" si="37"/>
        <v>3.2533115912956066E-7</v>
      </c>
      <c r="Q238">
        <f t="shared" si="38"/>
        <v>4.8295915155581711E-5</v>
      </c>
      <c r="R238">
        <f t="shared" si="39"/>
        <v>5.3292465958988879E-5</v>
      </c>
      <c r="S238">
        <f t="shared" si="40"/>
        <v>1.4381365253933427E-5</v>
      </c>
      <c r="X238">
        <f t="shared" si="41"/>
        <v>3.9638574720577822E-6</v>
      </c>
      <c r="Y238">
        <f t="shared" si="42"/>
        <v>-4.1638563523866317E-6</v>
      </c>
    </row>
    <row r="239" spans="1:25" x14ac:dyDescent="0.25">
      <c r="A239" s="6">
        <v>45632.208333333336</v>
      </c>
      <c r="B239">
        <f>AAPL!D228</f>
        <v>242.84</v>
      </c>
      <c r="C239">
        <f>JNJ!D228</f>
        <v>149.31</v>
      </c>
      <c r="D239">
        <f>JPM!D228</f>
        <v>247.36</v>
      </c>
      <c r="E239">
        <f>XOM!D228</f>
        <v>113.57</v>
      </c>
      <c r="H239">
        <f t="shared" si="33"/>
        <v>-8.2324858522934052E-4</v>
      </c>
      <c r="I239">
        <f t="shared" si="34"/>
        <v>-1.4054816087349209E-3</v>
      </c>
      <c r="J239">
        <f t="shared" si="35"/>
        <v>7.6292878781609079E-3</v>
      </c>
      <c r="K239">
        <f t="shared" si="36"/>
        <v>-1.0597865776661639E-2</v>
      </c>
      <c r="P239">
        <f t="shared" si="37"/>
        <v>2.3015036904530745E-6</v>
      </c>
      <c r="Q239">
        <f t="shared" si="38"/>
        <v>4.0862287268060528E-6</v>
      </c>
      <c r="R239">
        <f t="shared" si="39"/>
        <v>4.1218451986431292E-5</v>
      </c>
      <c r="S239">
        <f t="shared" si="40"/>
        <v>1.2479714025929493E-4</v>
      </c>
      <c r="X239">
        <f t="shared" si="41"/>
        <v>3.0666709140009626E-6</v>
      </c>
      <c r="Y239">
        <f t="shared" si="42"/>
        <v>-9.739836721502803E-6</v>
      </c>
    </row>
    <row r="240" spans="1:25" x14ac:dyDescent="0.25">
      <c r="A240" s="6">
        <v>45635.208333333336</v>
      </c>
      <c r="B240">
        <f>AAPL!D229</f>
        <v>246.75</v>
      </c>
      <c r="C240">
        <f>JNJ!D229</f>
        <v>149.6</v>
      </c>
      <c r="D240">
        <f>JPM!D229</f>
        <v>243.81</v>
      </c>
      <c r="E240">
        <f>XOM!D229</f>
        <v>112.9</v>
      </c>
      <c r="H240">
        <f t="shared" si="33"/>
        <v>1.5972888051357558E-2</v>
      </c>
      <c r="I240">
        <f t="shared" si="34"/>
        <v>1.9403840018042515E-3</v>
      </c>
      <c r="J240">
        <f t="shared" si="35"/>
        <v>-1.4455531965834068E-2</v>
      </c>
      <c r="K240">
        <f t="shared" si="36"/>
        <v>-5.9169157479385314E-3</v>
      </c>
      <c r="P240">
        <f t="shared" si="37"/>
        <v>2.3344985406504931E-4</v>
      </c>
      <c r="Q240">
        <f t="shared" si="38"/>
        <v>1.7540972662977332E-6</v>
      </c>
      <c r="R240">
        <f t="shared" si="39"/>
        <v>2.4538157397943888E-4</v>
      </c>
      <c r="S240">
        <f t="shared" si="40"/>
        <v>4.2124175969565639E-5</v>
      </c>
      <c r="X240">
        <f t="shared" si="41"/>
        <v>2.0235951937902693E-5</v>
      </c>
      <c r="Y240">
        <f t="shared" si="42"/>
        <v>-2.3934137259519532E-4</v>
      </c>
    </row>
    <row r="241" spans="1:25" x14ac:dyDescent="0.25">
      <c r="A241" s="6">
        <v>45636.208333333336</v>
      </c>
      <c r="B241">
        <f>AAPL!D230</f>
        <v>247.77</v>
      </c>
      <c r="C241">
        <f>JNJ!D230</f>
        <v>149.22999999999999</v>
      </c>
      <c r="D241">
        <f>JPM!D230</f>
        <v>242.86</v>
      </c>
      <c r="E241">
        <f>XOM!D230</f>
        <v>112.67</v>
      </c>
      <c r="H241">
        <f t="shared" si="33"/>
        <v>4.1252181771443009E-3</v>
      </c>
      <c r="I241">
        <f t="shared" si="34"/>
        <v>-2.4763255970003274E-3</v>
      </c>
      <c r="J241">
        <f t="shared" si="35"/>
        <v>-3.9040878075501549E-3</v>
      </c>
      <c r="K241">
        <f t="shared" si="36"/>
        <v>-2.0392789795417947E-3</v>
      </c>
      <c r="P241">
        <f t="shared" si="37"/>
        <v>1.1774478525996761E-5</v>
      </c>
      <c r="Q241">
        <f t="shared" si="38"/>
        <v>9.5622341131598759E-6</v>
      </c>
      <c r="R241">
        <f t="shared" si="39"/>
        <v>2.6144976591231764E-5</v>
      </c>
      <c r="S241">
        <f t="shared" si="40"/>
        <v>6.8260823773109514E-6</v>
      </c>
      <c r="X241">
        <f t="shared" si="41"/>
        <v>-1.0610858599847358E-5</v>
      </c>
      <c r="Y241">
        <f t="shared" si="42"/>
        <v>-1.7545468515720702E-5</v>
      </c>
    </row>
    <row r="242" spans="1:25" x14ac:dyDescent="0.25">
      <c r="A242" s="6">
        <v>45637.208333333336</v>
      </c>
      <c r="B242">
        <f>AAPL!D231</f>
        <v>246.49</v>
      </c>
      <c r="C242">
        <f>JNJ!D231</f>
        <v>146.63999999999999</v>
      </c>
      <c r="D242">
        <f>JPM!D231</f>
        <v>243.53</v>
      </c>
      <c r="E242">
        <f>XOM!D231</f>
        <v>111.92</v>
      </c>
      <c r="H242">
        <f t="shared" si="33"/>
        <v>-5.1794717822105452E-3</v>
      </c>
      <c r="I242">
        <f t="shared" si="34"/>
        <v>-1.7508136411927049E-2</v>
      </c>
      <c r="J242">
        <f t="shared" si="35"/>
        <v>2.7549925934911008E-3</v>
      </c>
      <c r="K242">
        <f t="shared" si="36"/>
        <v>-6.6788618188488094E-3</v>
      </c>
      <c r="P242">
        <f t="shared" si="37"/>
        <v>3.4495581903586949E-5</v>
      </c>
      <c r="Q242">
        <f t="shared" si="38"/>
        <v>3.2848289360549126E-4</v>
      </c>
      <c r="R242">
        <f t="shared" si="39"/>
        <v>2.3896971307928209E-6</v>
      </c>
      <c r="S242">
        <f t="shared" si="40"/>
        <v>5.2595276304812635E-5</v>
      </c>
      <c r="X242">
        <f t="shared" si="41"/>
        <v>1.0644814963302774E-4</v>
      </c>
      <c r="Y242">
        <f t="shared" si="42"/>
        <v>-9.0793167749578212E-6</v>
      </c>
    </row>
    <row r="243" spans="1:25" x14ac:dyDescent="0.25">
      <c r="A243" s="6">
        <v>45638.208333333336</v>
      </c>
      <c r="B243">
        <f>AAPL!D232</f>
        <v>247.96</v>
      </c>
      <c r="C243">
        <f>JNJ!D232</f>
        <v>146.24</v>
      </c>
      <c r="D243">
        <f>JPM!D232</f>
        <v>241.53</v>
      </c>
      <c r="E243">
        <f>XOM!D232</f>
        <v>111.82</v>
      </c>
      <c r="H243">
        <f t="shared" si="33"/>
        <v>5.9460181251939897E-3</v>
      </c>
      <c r="I243">
        <f t="shared" si="34"/>
        <v>-2.7314958256094948E-3</v>
      </c>
      <c r="J243">
        <f t="shared" si="35"/>
        <v>-8.2464492391649373E-3</v>
      </c>
      <c r="K243">
        <f t="shared" si="36"/>
        <v>-8.9389475872653928E-4</v>
      </c>
      <c r="P243">
        <f t="shared" si="37"/>
        <v>2.7585562303006946E-5</v>
      </c>
      <c r="Q243">
        <f t="shared" si="38"/>
        <v>1.1205464725951478E-5</v>
      </c>
      <c r="R243">
        <f t="shared" si="39"/>
        <v>8.9407942214090799E-5</v>
      </c>
      <c r="S243">
        <f t="shared" si="40"/>
        <v>2.1529488136376889E-6</v>
      </c>
      <c r="X243">
        <f t="shared" si="41"/>
        <v>-1.7581497243746937E-5</v>
      </c>
      <c r="Y243">
        <f t="shared" si="42"/>
        <v>-4.9662544843477836E-5</v>
      </c>
    </row>
    <row r="244" spans="1:25" x14ac:dyDescent="0.25">
      <c r="A244" s="6">
        <v>45639.208333333336</v>
      </c>
      <c r="B244">
        <f>AAPL!D233</f>
        <v>248.13</v>
      </c>
      <c r="C244">
        <f>JNJ!D233</f>
        <v>146.62</v>
      </c>
      <c r="D244">
        <f>JPM!D233</f>
        <v>239.94</v>
      </c>
      <c r="E244">
        <f>XOM!D233</f>
        <v>110.84</v>
      </c>
      <c r="H244">
        <f t="shared" si="33"/>
        <v>6.8535953820605803E-4</v>
      </c>
      <c r="I244">
        <f t="shared" si="34"/>
        <v>2.5950980896005502E-3</v>
      </c>
      <c r="J244">
        <f t="shared" si="35"/>
        <v>-6.6047968932171309E-3</v>
      </c>
      <c r="K244">
        <f t="shared" si="36"/>
        <v>-8.8027156037214557E-3</v>
      </c>
      <c r="P244">
        <f t="shared" si="37"/>
        <v>7.1616215427230631E-11</v>
      </c>
      <c r="Q244">
        <f t="shared" si="38"/>
        <v>3.9169850817771039E-6</v>
      </c>
      <c r="R244">
        <f t="shared" si="39"/>
        <v>6.1057423301447912E-5</v>
      </c>
      <c r="S244">
        <f t="shared" si="40"/>
        <v>8.791151125470008E-5</v>
      </c>
      <c r="X244">
        <f t="shared" si="41"/>
        <v>-1.6748720770309523E-8</v>
      </c>
      <c r="Y244">
        <f t="shared" si="42"/>
        <v>6.612640607645409E-8</v>
      </c>
    </row>
    <row r="245" spans="1:25" x14ac:dyDescent="0.25">
      <c r="A245" s="6">
        <v>45642.208333333336</v>
      </c>
      <c r="B245">
        <f>AAPL!D234</f>
        <v>251.04</v>
      </c>
      <c r="C245">
        <f>JNJ!D234</f>
        <v>143.85</v>
      </c>
      <c r="D245">
        <f>JPM!D234</f>
        <v>239.58</v>
      </c>
      <c r="E245">
        <f>XOM!D234</f>
        <v>108.47</v>
      </c>
      <c r="H245">
        <f t="shared" si="33"/>
        <v>1.1659486612797755E-2</v>
      </c>
      <c r="I245">
        <f t="shared" si="34"/>
        <v>-1.9073115797883684E-2</v>
      </c>
      <c r="J245">
        <f t="shared" si="35"/>
        <v>-1.5015017835970255E-3</v>
      </c>
      <c r="K245">
        <f t="shared" si="36"/>
        <v>-2.161408294265154E-2</v>
      </c>
      <c r="P245">
        <f t="shared" si="37"/>
        <v>1.202457965702593E-4</v>
      </c>
      <c r="Q245">
        <f t="shared" si="38"/>
        <v>3.876597306051005E-4</v>
      </c>
      <c r="R245">
        <f t="shared" si="39"/>
        <v>7.347514193033488E-6</v>
      </c>
      <c r="S245">
        <f t="shared" si="40"/>
        <v>4.9228432228184103E-4</v>
      </c>
      <c r="X245">
        <f t="shared" si="41"/>
        <v>-2.159038052115396E-4</v>
      </c>
      <c r="Y245">
        <f t="shared" si="42"/>
        <v>-2.9723857370008316E-5</v>
      </c>
    </row>
    <row r="246" spans="1:25" x14ac:dyDescent="0.25">
      <c r="A246" s="6">
        <v>45643.208333333336</v>
      </c>
      <c r="B246">
        <f>AAPL!D235</f>
        <v>253.48</v>
      </c>
      <c r="C246">
        <f>JNJ!D235</f>
        <v>146.41</v>
      </c>
      <c r="D246">
        <f>JPM!D235</f>
        <v>238.36</v>
      </c>
      <c r="E246">
        <f>XOM!D235</f>
        <v>108.01</v>
      </c>
      <c r="H246">
        <f t="shared" si="33"/>
        <v>9.6726354705936723E-3</v>
      </c>
      <c r="I246">
        <f t="shared" si="34"/>
        <v>1.7639815207833913E-2</v>
      </c>
      <c r="J246">
        <f t="shared" si="35"/>
        <v>-5.1052544244068084E-3</v>
      </c>
      <c r="K246">
        <f t="shared" si="36"/>
        <v>-4.2498216217433859E-3</v>
      </c>
      <c r="P246">
        <f t="shared" si="37"/>
        <v>8.0619088203579418E-5</v>
      </c>
      <c r="Q246">
        <f t="shared" si="38"/>
        <v>2.898116246681667E-4</v>
      </c>
      <c r="R246">
        <f t="shared" si="39"/>
        <v>3.9871426261961741E-5</v>
      </c>
      <c r="S246">
        <f t="shared" si="40"/>
        <v>2.3263450063257879E-5</v>
      </c>
      <c r="X246">
        <f t="shared" si="41"/>
        <v>1.5285401182679368E-4</v>
      </c>
      <c r="Y246">
        <f t="shared" si="42"/>
        <v>-5.6695661479654741E-5</v>
      </c>
    </row>
    <row r="247" spans="1:25" x14ac:dyDescent="0.25">
      <c r="A247" s="6">
        <v>45644.208333333336</v>
      </c>
      <c r="B247">
        <f>AAPL!D236</f>
        <v>248.05</v>
      </c>
      <c r="C247">
        <f>JNJ!D236</f>
        <v>144.75</v>
      </c>
      <c r="D247">
        <f>JPM!D236</f>
        <v>230.37</v>
      </c>
      <c r="E247">
        <f>XOM!D236</f>
        <v>106.42</v>
      </c>
      <c r="H247">
        <f t="shared" si="33"/>
        <v>-2.1654585708258262E-2</v>
      </c>
      <c r="I247">
        <f t="shared" si="34"/>
        <v>-1.1402788752286211E-2</v>
      </c>
      <c r="J247">
        <f t="shared" si="35"/>
        <v>-3.4095423868216353E-2</v>
      </c>
      <c r="K247">
        <f t="shared" si="36"/>
        <v>-1.4830286262159514E-2</v>
      </c>
      <c r="P247">
        <f t="shared" si="37"/>
        <v>4.9945133490042655E-4</v>
      </c>
      <c r="Q247">
        <f t="shared" si="38"/>
        <v>1.444503367276685E-4</v>
      </c>
      <c r="R247">
        <f t="shared" si="39"/>
        <v>1.2464113874256536E-3</v>
      </c>
      <c r="S247">
        <f t="shared" si="40"/>
        <v>2.3727349697195274E-4</v>
      </c>
      <c r="X247">
        <f t="shared" si="41"/>
        <v>2.6859991345019109E-4</v>
      </c>
      <c r="Y247">
        <f t="shared" si="42"/>
        <v>7.8900052679629776E-4</v>
      </c>
    </row>
    <row r="248" spans="1:25" x14ac:dyDescent="0.25">
      <c r="A248" s="6">
        <v>45645.208333333336</v>
      </c>
      <c r="B248">
        <f>AAPL!D237</f>
        <v>249.79</v>
      </c>
      <c r="C248">
        <f>JNJ!D237</f>
        <v>143.58000000000001</v>
      </c>
      <c r="D248">
        <f>JPM!D237</f>
        <v>232.96</v>
      </c>
      <c r="E248">
        <f>XOM!D237</f>
        <v>105.51</v>
      </c>
      <c r="H248">
        <f t="shared" si="33"/>
        <v>6.9902261174959015E-3</v>
      </c>
      <c r="I248">
        <f t="shared" si="34"/>
        <v>-8.1157453047675764E-3</v>
      </c>
      <c r="J248">
        <f t="shared" si="35"/>
        <v>1.1180052997759232E-2</v>
      </c>
      <c r="K248">
        <f t="shared" si="36"/>
        <v>-8.5877940142224628E-3</v>
      </c>
      <c r="P248">
        <f t="shared" si="37"/>
        <v>3.9644702611600819E-5</v>
      </c>
      <c r="Q248">
        <f t="shared" si="38"/>
        <v>7.6242688541036503E-5</v>
      </c>
      <c r="R248">
        <f t="shared" si="39"/>
        <v>9.9419343952449521E-5</v>
      </c>
      <c r="S248">
        <f t="shared" si="40"/>
        <v>8.3927443952916812E-5</v>
      </c>
      <c r="X248">
        <f t="shared" si="41"/>
        <v>-5.4978347679048137E-5</v>
      </c>
      <c r="Y248">
        <f t="shared" si="42"/>
        <v>6.2780971040876036E-5</v>
      </c>
    </row>
    <row r="249" spans="1:25" x14ac:dyDescent="0.25">
      <c r="A249" s="6">
        <v>45646.208333333336</v>
      </c>
      <c r="B249">
        <f>AAPL!D238</f>
        <v>254.49</v>
      </c>
      <c r="C249">
        <f>JNJ!D238</f>
        <v>144.47</v>
      </c>
      <c r="D249">
        <f>JPM!D238</f>
        <v>237.6</v>
      </c>
      <c r="E249">
        <f>XOM!D238</f>
        <v>105.87</v>
      </c>
      <c r="H249">
        <f t="shared" si="33"/>
        <v>1.8640977623199214E-2</v>
      </c>
      <c r="I249">
        <f t="shared" si="34"/>
        <v>6.1795023929529175E-3</v>
      </c>
      <c r="J249">
        <f t="shared" si="35"/>
        <v>1.9721822480168644E-2</v>
      </c>
      <c r="K249">
        <f t="shared" si="36"/>
        <v>3.4061912012876418E-3</v>
      </c>
      <c r="P249">
        <f t="shared" si="37"/>
        <v>3.2210038869471863E-4</v>
      </c>
      <c r="Q249">
        <f t="shared" si="38"/>
        <v>3.0952996941889012E-5</v>
      </c>
      <c r="R249">
        <f t="shared" si="39"/>
        <v>3.4271985439380127E-4</v>
      </c>
      <c r="S249">
        <f t="shared" si="40"/>
        <v>8.0247158272926011E-6</v>
      </c>
      <c r="X249">
        <f t="shared" si="41"/>
        <v>9.9849748854210384E-5</v>
      </c>
      <c r="Y249">
        <f t="shared" si="42"/>
        <v>3.3225020438464861E-4</v>
      </c>
    </row>
    <row r="250" spans="1:25" x14ac:dyDescent="0.25">
      <c r="A250" s="6">
        <v>45649.208333333336</v>
      </c>
      <c r="B250">
        <f>AAPL!D239</f>
        <v>255.27</v>
      </c>
      <c r="C250">
        <f>JNJ!D239</f>
        <v>145.27000000000001</v>
      </c>
      <c r="D250">
        <f>JPM!D239</f>
        <v>238.39</v>
      </c>
      <c r="E250">
        <f>XOM!D239</f>
        <v>106.3</v>
      </c>
      <c r="H250">
        <f t="shared" si="33"/>
        <v>3.0602660418225774E-3</v>
      </c>
      <c r="I250">
        <f t="shared" si="34"/>
        <v>5.5222063435023429E-3</v>
      </c>
      <c r="J250">
        <f t="shared" si="35"/>
        <v>3.3194005142089512E-3</v>
      </c>
      <c r="K250">
        <f t="shared" si="36"/>
        <v>4.0533589926136978E-3</v>
      </c>
      <c r="P250">
        <f t="shared" si="37"/>
        <v>5.6000565765220764E-6</v>
      </c>
      <c r="Q250">
        <f t="shared" si="38"/>
        <v>2.4071246995764177E-5</v>
      </c>
      <c r="R250">
        <f t="shared" si="39"/>
        <v>4.453249796711327E-6</v>
      </c>
      <c r="S250">
        <f t="shared" si="40"/>
        <v>1.2110126674838287E-5</v>
      </c>
      <c r="X250">
        <f t="shared" si="41"/>
        <v>1.1610355078278892E-5</v>
      </c>
      <c r="Y250">
        <f t="shared" si="42"/>
        <v>4.993841288123689E-6</v>
      </c>
    </row>
    <row r="251" spans="1:25" x14ac:dyDescent="0.25">
      <c r="A251" s="6">
        <v>45650.208333333336</v>
      </c>
      <c r="B251">
        <f>AAPL!D240</f>
        <v>258.2</v>
      </c>
      <c r="C251">
        <f>JNJ!D240</f>
        <v>145.85</v>
      </c>
      <c r="D251">
        <f>JPM!D240</f>
        <v>242.31</v>
      </c>
      <c r="E251">
        <f>XOM!D240</f>
        <v>106.4</v>
      </c>
      <c r="H251">
        <f t="shared" si="33"/>
        <v>1.1412669882966294E-2</v>
      </c>
      <c r="I251">
        <f t="shared" si="34"/>
        <v>3.9846164289380889E-3</v>
      </c>
      <c r="J251">
        <f t="shared" si="35"/>
        <v>1.6309910119615915E-2</v>
      </c>
      <c r="K251">
        <f t="shared" si="36"/>
        <v>9.4029155964194336E-4</v>
      </c>
      <c r="P251">
        <f t="shared" si="37"/>
        <v>1.1489369619427391E-4</v>
      </c>
      <c r="Q251">
        <f t="shared" si="38"/>
        <v>1.1347841887945671E-5</v>
      </c>
      <c r="R251">
        <f t="shared" si="39"/>
        <v>2.28033618566703E-4</v>
      </c>
      <c r="S251">
        <f t="shared" si="40"/>
        <v>1.3461069061312353E-7</v>
      </c>
      <c r="X251">
        <f t="shared" si="41"/>
        <v>3.6108108484581209E-5</v>
      </c>
      <c r="Y251">
        <f t="shared" si="42"/>
        <v>1.6186298308657143E-4</v>
      </c>
    </row>
    <row r="252" spans="1:25" x14ac:dyDescent="0.25">
      <c r="A252" s="6">
        <v>45652.208333333336</v>
      </c>
      <c r="B252">
        <f>AAPL!D241</f>
        <v>259.02</v>
      </c>
      <c r="C252">
        <f>JNJ!D241</f>
        <v>145.58000000000001</v>
      </c>
      <c r="D252">
        <f>JPM!D241</f>
        <v>243.14</v>
      </c>
      <c r="E252">
        <f>XOM!D241</f>
        <v>106.49</v>
      </c>
      <c r="H252">
        <f t="shared" si="33"/>
        <v>3.1708003828989626E-3</v>
      </c>
      <c r="I252">
        <f t="shared" si="34"/>
        <v>-1.8529326236184614E-3</v>
      </c>
      <c r="J252">
        <f t="shared" si="35"/>
        <v>3.4195110053331849E-3</v>
      </c>
      <c r="K252">
        <f t="shared" si="36"/>
        <v>8.4550711974829104E-4</v>
      </c>
      <c r="P252">
        <f t="shared" si="37"/>
        <v>6.1354210441856402E-6</v>
      </c>
      <c r="Q252">
        <f t="shared" si="38"/>
        <v>6.0954339005283883E-6</v>
      </c>
      <c r="R252">
        <f t="shared" si="39"/>
        <v>4.8857927291117508E-6</v>
      </c>
      <c r="S252">
        <f t="shared" si="40"/>
        <v>7.4043229544345505E-8</v>
      </c>
      <c r="X252">
        <f t="shared" si="41"/>
        <v>-6.1153947891157796E-6</v>
      </c>
      <c r="Y252">
        <f t="shared" si="42"/>
        <v>5.4750703673762428E-6</v>
      </c>
    </row>
    <row r="253" spans="1:25" x14ac:dyDescent="0.25">
      <c r="A253" s="6">
        <v>45653.208333333336</v>
      </c>
      <c r="B253">
        <f>AAPL!D242</f>
        <v>255.59</v>
      </c>
      <c r="C253">
        <f>JNJ!D242</f>
        <v>145.05000000000001</v>
      </c>
      <c r="D253">
        <f>JPM!D242</f>
        <v>241.17</v>
      </c>
      <c r="E253">
        <f>XOM!D242</f>
        <v>106.48</v>
      </c>
      <c r="H253">
        <f t="shared" si="33"/>
        <v>-1.3330680688083499E-2</v>
      </c>
      <c r="I253">
        <f t="shared" si="34"/>
        <v>-3.6472531226987969E-3</v>
      </c>
      <c r="J253">
        <f t="shared" si="35"/>
        <v>-8.1353301196687329E-3</v>
      </c>
      <c r="K253">
        <f t="shared" si="36"/>
        <v>-9.3909940436147073E-5</v>
      </c>
      <c r="P253">
        <f t="shared" si="37"/>
        <v>1.9668668054656309E-4</v>
      </c>
      <c r="Q253">
        <f t="shared" si="38"/>
        <v>1.8174991505975775E-5</v>
      </c>
      <c r="R253">
        <f t="shared" si="39"/>
        <v>8.7318898823380246E-5</v>
      </c>
      <c r="S253">
        <f t="shared" si="40"/>
        <v>4.4530023929653132E-7</v>
      </c>
      <c r="X253">
        <f t="shared" si="41"/>
        <v>5.9789453486985105E-5</v>
      </c>
      <c r="Y253">
        <f t="shared" si="42"/>
        <v>1.3105138060528723E-4</v>
      </c>
    </row>
    <row r="254" spans="1:25" x14ac:dyDescent="0.25">
      <c r="A254" s="6">
        <v>45656.208333333336</v>
      </c>
      <c r="B254">
        <f>AAPL!D243</f>
        <v>252.2</v>
      </c>
      <c r="C254">
        <f>JNJ!D243</f>
        <v>143.34</v>
      </c>
      <c r="D254">
        <f>JPM!D243</f>
        <v>239.32</v>
      </c>
      <c r="E254">
        <f>XOM!D243</f>
        <v>105.76</v>
      </c>
      <c r="H254">
        <f t="shared" si="33"/>
        <v>-1.3352174576538492E-2</v>
      </c>
      <c r="I254">
        <f t="shared" si="34"/>
        <v>-1.1859080001639896E-2</v>
      </c>
      <c r="J254">
        <f t="shared" si="35"/>
        <v>-7.7005104861481042E-3</v>
      </c>
      <c r="K254">
        <f t="shared" si="36"/>
        <v>-6.7847979834800244E-3</v>
      </c>
      <c r="P254">
        <f t="shared" si="37"/>
        <v>1.9729002473414025E-4</v>
      </c>
      <c r="Q254">
        <f t="shared" si="38"/>
        <v>1.5562663877504077E-4</v>
      </c>
      <c r="R254">
        <f t="shared" si="39"/>
        <v>7.9381659167746731E-5</v>
      </c>
      <c r="S254">
        <f t="shared" si="40"/>
        <v>5.4143052011894242E-5</v>
      </c>
      <c r="X254">
        <f t="shared" si="41"/>
        <v>1.7522438019071119E-4</v>
      </c>
      <c r="Y254">
        <f t="shared" si="42"/>
        <v>1.2514475418746822E-4</v>
      </c>
    </row>
    <row r="255" spans="1:25" x14ac:dyDescent="0.25">
      <c r="A255" s="6">
        <v>45657.208333333336</v>
      </c>
      <c r="B255">
        <f>AAPL!D244</f>
        <v>250.42</v>
      </c>
      <c r="C255">
        <f>JNJ!D244</f>
        <v>144.62</v>
      </c>
      <c r="D255">
        <f>JPM!D244</f>
        <v>239.71</v>
      </c>
      <c r="E255">
        <f>XOM!D244</f>
        <v>107.57</v>
      </c>
      <c r="H255">
        <f t="shared" si="33"/>
        <v>-7.0829152900175382E-3</v>
      </c>
      <c r="I255">
        <f t="shared" si="34"/>
        <v>8.8901821810326402E-3</v>
      </c>
      <c r="J255">
        <f t="shared" si="35"/>
        <v>1.6282908634877985E-3</v>
      </c>
      <c r="K255">
        <f t="shared" si="36"/>
        <v>1.6969422340537697E-2</v>
      </c>
      <c r="P255">
        <f t="shared" si="37"/>
        <v>6.0477645594221153E-5</v>
      </c>
      <c r="Q255">
        <f t="shared" si="38"/>
        <v>6.8462742266304271E-5</v>
      </c>
      <c r="R255">
        <f t="shared" si="39"/>
        <v>1.7569744901837831E-7</v>
      </c>
      <c r="S255">
        <f t="shared" si="40"/>
        <v>2.6882960552850873E-4</v>
      </c>
      <c r="X255">
        <f t="shared" si="41"/>
        <v>-6.4346448722443531E-5</v>
      </c>
      <c r="Y255">
        <f t="shared" si="42"/>
        <v>-3.2597190145075731E-6</v>
      </c>
    </row>
    <row r="256" spans="1:25" x14ac:dyDescent="0.25">
      <c r="A256" s="6">
        <v>45659.208333333336</v>
      </c>
      <c r="B256">
        <f>AAPL!D245</f>
        <v>243.85</v>
      </c>
      <c r="C256">
        <f>JNJ!D245</f>
        <v>144.02000000000001</v>
      </c>
      <c r="D256">
        <f>JPM!D245</f>
        <v>240</v>
      </c>
      <c r="E256">
        <f>XOM!D245</f>
        <v>107.31</v>
      </c>
      <c r="H256">
        <f t="shared" si="33"/>
        <v>-2.6586226084739983E-2</v>
      </c>
      <c r="I256">
        <f t="shared" si="34"/>
        <v>-4.1574339260849651E-3</v>
      </c>
      <c r="J256">
        <f t="shared" si="35"/>
        <v>1.2090639566725628E-3</v>
      </c>
      <c r="K256">
        <f t="shared" si="36"/>
        <v>-2.4199565048779533E-3</v>
      </c>
      <c r="P256">
        <f t="shared" si="37"/>
        <v>7.4420103303414649E-4</v>
      </c>
      <c r="Q256">
        <f t="shared" si="38"/>
        <v>2.2785295593408708E-5</v>
      </c>
      <c r="R256">
        <f t="shared" si="39"/>
        <v>4.1102780241857715E-15</v>
      </c>
      <c r="S256">
        <f t="shared" si="40"/>
        <v>8.9601727705195746E-6</v>
      </c>
      <c r="X256">
        <f t="shared" si="41"/>
        <v>1.30218433866343E-4</v>
      </c>
      <c r="Y256">
        <f t="shared" si="42"/>
        <v>1.7489634506348615E-9</v>
      </c>
    </row>
    <row r="257" spans="1:25" x14ac:dyDescent="0.25">
      <c r="A257" s="6">
        <v>45660.208333333336</v>
      </c>
      <c r="B257">
        <f>AAPL!D246</f>
        <v>243.36</v>
      </c>
      <c r="C257">
        <f>JNJ!D246</f>
        <v>144.19</v>
      </c>
      <c r="D257">
        <f>JPM!D246</f>
        <v>243.28</v>
      </c>
      <c r="E257">
        <f>XOM!D246</f>
        <v>107.86</v>
      </c>
      <c r="H257">
        <f t="shared" si="33"/>
        <v>-2.0114536450788353E-3</v>
      </c>
      <c r="I257">
        <f t="shared" si="34"/>
        <v>1.1796954978346489E-3</v>
      </c>
      <c r="J257">
        <f t="shared" si="35"/>
        <v>1.3574120027117951E-2</v>
      </c>
      <c r="K257">
        <f t="shared" si="36"/>
        <v>5.1122479700448529E-3</v>
      </c>
      <c r="P257">
        <f t="shared" si="37"/>
        <v>7.3185172607599383E-6</v>
      </c>
      <c r="Q257">
        <f t="shared" si="38"/>
        <v>3.1779700058105732E-7</v>
      </c>
      <c r="R257">
        <f t="shared" si="39"/>
        <v>1.5289302614602003E-4</v>
      </c>
      <c r="S257">
        <f t="shared" si="40"/>
        <v>2.060115665686075E-5</v>
      </c>
      <c r="X257">
        <f t="shared" si="41"/>
        <v>-1.5250583051707251E-6</v>
      </c>
      <c r="Y257">
        <f t="shared" si="42"/>
        <v>-3.3450713757698324E-5</v>
      </c>
    </row>
    <row r="258" spans="1:25" x14ac:dyDescent="0.25">
      <c r="A258" s="6">
        <v>45663.208333333336</v>
      </c>
      <c r="B258">
        <f>AAPL!D247</f>
        <v>245</v>
      </c>
      <c r="C258">
        <f>JNJ!D247</f>
        <v>143.66</v>
      </c>
      <c r="D258">
        <f>JPM!D247</f>
        <v>240.85</v>
      </c>
      <c r="E258">
        <f>XOM!D247</f>
        <v>107.74</v>
      </c>
      <c r="H258">
        <f t="shared" si="33"/>
        <v>6.7163820337442027E-3</v>
      </c>
      <c r="I258">
        <f t="shared" si="34"/>
        <v>-3.6824776719000174E-3</v>
      </c>
      <c r="J258">
        <f t="shared" si="35"/>
        <v>-1.0038710292879479E-2</v>
      </c>
      <c r="K258">
        <f t="shared" si="36"/>
        <v>-1.1131726566933277E-3</v>
      </c>
      <c r="P258">
        <f t="shared" si="37"/>
        <v>3.6271227256483169E-5</v>
      </c>
      <c r="Q258">
        <f t="shared" si="38"/>
        <v>1.8476571840056187E-5</v>
      </c>
      <c r="R258">
        <f t="shared" si="39"/>
        <v>1.2651386779522961E-4</v>
      </c>
      <c r="S258">
        <f t="shared" si="40"/>
        <v>2.8445214694889018E-6</v>
      </c>
      <c r="X258">
        <f t="shared" si="41"/>
        <v>-2.58876019772287E-5</v>
      </c>
      <c r="Y258">
        <f t="shared" si="42"/>
        <v>-6.7740779814654038E-5</v>
      </c>
    </row>
    <row r="259" spans="1:25" x14ac:dyDescent="0.25">
      <c r="A259" s="6">
        <v>45664.208333333336</v>
      </c>
      <c r="B259">
        <f>AAPL!D248</f>
        <v>242.21</v>
      </c>
      <c r="C259">
        <f>JNJ!D248</f>
        <v>146.22999999999999</v>
      </c>
      <c r="D259">
        <f>JPM!D248</f>
        <v>243.17</v>
      </c>
      <c r="E259">
        <f>XOM!D248</f>
        <v>108.75</v>
      </c>
      <c r="H259">
        <f t="shared" si="33"/>
        <v>-1.1453092086491822E-2</v>
      </c>
      <c r="I259">
        <f t="shared" si="34"/>
        <v>1.773132797713222E-2</v>
      </c>
      <c r="J259">
        <f t="shared" si="35"/>
        <v>9.5864541437380608E-3</v>
      </c>
      <c r="K259">
        <f t="shared" si="36"/>
        <v>9.3307527164058334E-3</v>
      </c>
      <c r="P259">
        <f t="shared" si="37"/>
        <v>1.4754752606730798E-4</v>
      </c>
      <c r="Q259">
        <f t="shared" si="38"/>
        <v>2.9293579940810734E-4</v>
      </c>
      <c r="R259">
        <f t="shared" si="39"/>
        <v>7.0179592177186946E-5</v>
      </c>
      <c r="S259">
        <f t="shared" si="40"/>
        <v>7.6691257010469454E-5</v>
      </c>
      <c r="X259">
        <f t="shared" si="41"/>
        <v>-2.0789889970660117E-4</v>
      </c>
      <c r="Y259">
        <f t="shared" si="42"/>
        <v>-1.0175866157805208E-4</v>
      </c>
    </row>
    <row r="260" spans="1:25" x14ac:dyDescent="0.25">
      <c r="A260" s="6">
        <v>45665.208333333336</v>
      </c>
      <c r="B260">
        <f>AAPL!D249</f>
        <v>242.7</v>
      </c>
      <c r="C260">
        <f>JNJ!D249</f>
        <v>142.27000000000001</v>
      </c>
      <c r="D260">
        <f>JPM!D249</f>
        <v>243.13</v>
      </c>
      <c r="E260">
        <f>XOM!D249</f>
        <v>106.93</v>
      </c>
      <c r="H260">
        <f t="shared" si="33"/>
        <v>2.0209942743203797E-3</v>
      </c>
      <c r="I260">
        <f t="shared" si="34"/>
        <v>-2.7454063960711969E-2</v>
      </c>
      <c r="J260">
        <f t="shared" si="35"/>
        <v>-1.6450750602587194E-4</v>
      </c>
      <c r="K260">
        <f t="shared" si="36"/>
        <v>-1.6877255200228133E-2</v>
      </c>
      <c r="P260">
        <f t="shared" si="37"/>
        <v>1.7613857821678092E-6</v>
      </c>
      <c r="Q260">
        <f t="shared" si="38"/>
        <v>7.8792628055461848E-4</v>
      </c>
      <c r="R260">
        <f t="shared" si="39"/>
        <v>1.8868746905661661E-6</v>
      </c>
      <c r="S260">
        <f t="shared" si="40"/>
        <v>3.045253063178225E-4</v>
      </c>
      <c r="X260">
        <f t="shared" si="41"/>
        <v>-3.7253753474854975E-5</v>
      </c>
      <c r="Y260">
        <f t="shared" si="42"/>
        <v>-1.8230508091371259E-6</v>
      </c>
    </row>
    <row r="261" spans="1:25" x14ac:dyDescent="0.25">
      <c r="A261" s="6">
        <v>45667.208333333336</v>
      </c>
      <c r="B261">
        <f>AAPL!D250</f>
        <v>236.85</v>
      </c>
      <c r="C261">
        <f>JNJ!D250</f>
        <v>142.06</v>
      </c>
      <c r="D261">
        <f>JPM!D250</f>
        <v>239.87</v>
      </c>
      <c r="E261">
        <f>XOM!D250</f>
        <v>106.54</v>
      </c>
      <c r="H261">
        <f t="shared" si="33"/>
        <v>-2.4399083362794845E-2</v>
      </c>
      <c r="I261">
        <f t="shared" si="34"/>
        <v>-1.4771570934117725E-3</v>
      </c>
      <c r="J261">
        <f t="shared" si="35"/>
        <v>-1.3499169793003129E-2</v>
      </c>
      <c r="K261">
        <f t="shared" si="36"/>
        <v>-3.6539132797122008E-3</v>
      </c>
      <c r="P261">
        <f t="shared" si="37"/>
        <v>6.2965390831067026E-4</v>
      </c>
      <c r="Q261">
        <f t="shared" si="38"/>
        <v>4.3811418064051762E-6</v>
      </c>
      <c r="R261">
        <f t="shared" si="39"/>
        <v>2.1633402597159526E-4</v>
      </c>
      <c r="S261">
        <f t="shared" si="40"/>
        <v>1.7870162884997133E-5</v>
      </c>
      <c r="X261">
        <f t="shared" si="41"/>
        <v>5.2522405326358478E-5</v>
      </c>
      <c r="Y261">
        <f t="shared" si="42"/>
        <v>3.6907392884569484E-4</v>
      </c>
    </row>
    <row r="262" spans="1:25" x14ac:dyDescent="0.25">
      <c r="A262" s="6">
        <v>45670.208333333336</v>
      </c>
      <c r="B262">
        <f>AAPL!D251</f>
        <v>234.4</v>
      </c>
      <c r="C262">
        <f>JNJ!D251</f>
        <v>144.47</v>
      </c>
      <c r="D262">
        <f>JPM!D251</f>
        <v>244.21</v>
      </c>
      <c r="E262">
        <f>XOM!D251</f>
        <v>109.29</v>
      </c>
      <c r="H262">
        <f t="shared" si="33"/>
        <v>-1.0397971666903203E-2</v>
      </c>
      <c r="I262">
        <f t="shared" si="34"/>
        <v>1.6822369971626068E-2</v>
      </c>
      <c r="J262">
        <f t="shared" si="35"/>
        <v>1.7931400958185569E-2</v>
      </c>
      <c r="K262">
        <f t="shared" si="36"/>
        <v>2.5484398199729093E-2</v>
      </c>
      <c r="P262">
        <f t="shared" si="37"/>
        <v>1.230278906233143E-4</v>
      </c>
      <c r="Q262">
        <f t="shared" si="38"/>
        <v>2.6264770373019041E-4</v>
      </c>
      <c r="R262">
        <f t="shared" si="39"/>
        <v>2.7963441060973535E-4</v>
      </c>
      <c r="S262">
        <f t="shared" si="40"/>
        <v>6.2055791781324759E-4</v>
      </c>
      <c r="X262">
        <f t="shared" si="41"/>
        <v>-1.7975815132277736E-4</v>
      </c>
      <c r="Y262">
        <f t="shared" si="42"/>
        <v>-1.8548000345861942E-4</v>
      </c>
    </row>
    <row r="263" spans="1:25" x14ac:dyDescent="0.25">
      <c r="A263" s="6">
        <v>45671.208333333336</v>
      </c>
      <c r="B263">
        <f>AAPL!D252</f>
        <v>233.28</v>
      </c>
      <c r="C263">
        <f>JNJ!D252</f>
        <v>144.75</v>
      </c>
      <c r="D263">
        <f>JPM!D252</f>
        <v>247.47</v>
      </c>
      <c r="E263">
        <f>XOM!D252</f>
        <v>109.72</v>
      </c>
      <c r="H263">
        <f t="shared" si="33"/>
        <v>-4.7896088825642048E-3</v>
      </c>
      <c r="I263">
        <f t="shared" si="34"/>
        <v>1.936242911814702E-3</v>
      </c>
      <c r="J263">
        <f t="shared" si="35"/>
        <v>1.3260851661625746E-2</v>
      </c>
      <c r="K263">
        <f t="shared" si="36"/>
        <v>3.926766380820206E-3</v>
      </c>
      <c r="P263">
        <f t="shared" si="37"/>
        <v>3.0068016159120788E-5</v>
      </c>
      <c r="Q263">
        <f t="shared" si="38"/>
        <v>1.7431453021948655E-6</v>
      </c>
      <c r="R263">
        <f t="shared" si="39"/>
        <v>1.4524404157420073E-4</v>
      </c>
      <c r="S263">
        <f t="shared" si="40"/>
        <v>1.1245077728972984E-5</v>
      </c>
      <c r="X263">
        <f t="shared" si="41"/>
        <v>-7.2396768653090253E-6</v>
      </c>
      <c r="Y263">
        <f t="shared" si="42"/>
        <v>-6.6084795445465965E-5</v>
      </c>
    </row>
    <row r="264" spans="1:25" x14ac:dyDescent="0.25">
      <c r="A264" s="6">
        <v>45672.208333333336</v>
      </c>
      <c r="B264">
        <f>AAPL!D253</f>
        <v>237.87</v>
      </c>
      <c r="C264">
        <f>JNJ!D253</f>
        <v>144.97</v>
      </c>
      <c r="D264">
        <f>JPM!D253</f>
        <v>252.35</v>
      </c>
      <c r="E264">
        <f>XOM!D253</f>
        <v>111.51</v>
      </c>
      <c r="H264">
        <f t="shared" si="33"/>
        <v>1.9484857132124001E-2</v>
      </c>
      <c r="I264">
        <f t="shared" si="34"/>
        <v>1.5187080097014104E-3</v>
      </c>
      <c r="J264">
        <f t="shared" si="35"/>
        <v>1.9527650245521357E-2</v>
      </c>
      <c r="K264">
        <f t="shared" si="36"/>
        <v>1.6182606907868134E-2</v>
      </c>
      <c r="P264">
        <f t="shared" si="37"/>
        <v>3.5310299477335429E-4</v>
      </c>
      <c r="Q264">
        <f t="shared" si="38"/>
        <v>8.149528305465114E-7</v>
      </c>
      <c r="R264">
        <f t="shared" si="39"/>
        <v>3.3556825476385054E-4</v>
      </c>
      <c r="S264">
        <f t="shared" si="40"/>
        <v>2.4364739449742764E-4</v>
      </c>
      <c r="X264">
        <f t="shared" si="41"/>
        <v>1.6963557559220741E-5</v>
      </c>
      <c r="Y264">
        <f t="shared" si="42"/>
        <v>3.4422399060493088E-4</v>
      </c>
    </row>
    <row r="265" spans="1:25" x14ac:dyDescent="0.25">
      <c r="A265" s="6">
        <v>45673.208333333336</v>
      </c>
      <c r="B265">
        <f>AAPL!D254</f>
        <v>228.26</v>
      </c>
      <c r="C265">
        <f>JNJ!D254</f>
        <v>147.77000000000001</v>
      </c>
      <c r="D265">
        <f>JPM!D254</f>
        <v>254.27</v>
      </c>
      <c r="E265">
        <f>XOM!D254</f>
        <v>111.32</v>
      </c>
      <c r="H265">
        <f t="shared" si="33"/>
        <v>-4.1238975826963314E-2</v>
      </c>
      <c r="I265">
        <f t="shared" si="34"/>
        <v>1.9130186452736495E-2</v>
      </c>
      <c r="J265">
        <f t="shared" si="35"/>
        <v>7.5796817821773624E-3</v>
      </c>
      <c r="K265">
        <f t="shared" si="36"/>
        <v>-1.7053363195805612E-3</v>
      </c>
      <c r="P265">
        <f t="shared" si="37"/>
        <v>1.7583595482433367E-3</v>
      </c>
      <c r="Q265">
        <f t="shared" si="38"/>
        <v>3.4277655779454334E-4</v>
      </c>
      <c r="R265">
        <f t="shared" si="39"/>
        <v>4.0583954623657095E-5</v>
      </c>
      <c r="S265">
        <f t="shared" si="40"/>
        <v>5.1926313010016847E-6</v>
      </c>
      <c r="X265">
        <f t="shared" si="41"/>
        <v>-7.7635329155740639E-4</v>
      </c>
      <c r="Y265">
        <f t="shared" si="42"/>
        <v>-2.6713514204982795E-4</v>
      </c>
    </row>
    <row r="266" spans="1:25" x14ac:dyDescent="0.25">
      <c r="A266" s="6">
        <v>45674.208333333336</v>
      </c>
      <c r="B266">
        <f>AAPL!D255</f>
        <v>229.98</v>
      </c>
      <c r="C266">
        <f>JNJ!D255</f>
        <v>147.03</v>
      </c>
      <c r="D266">
        <f>JPM!D255</f>
        <v>259.16000000000003</v>
      </c>
      <c r="E266">
        <f>XOM!D255</f>
        <v>112.32</v>
      </c>
      <c r="H266">
        <f t="shared" si="33"/>
        <v>7.5070184950648353E-3</v>
      </c>
      <c r="I266">
        <f t="shared" si="34"/>
        <v>-5.0203633259767785E-3</v>
      </c>
      <c r="J266">
        <f t="shared" si="35"/>
        <v>1.9048937013307819E-2</v>
      </c>
      <c r="K266">
        <f t="shared" si="36"/>
        <v>8.9430036198109679E-3</v>
      </c>
      <c r="P266">
        <f t="shared" si="37"/>
        <v>4.6419644100639128E-5</v>
      </c>
      <c r="Q266">
        <f t="shared" si="38"/>
        <v>3.1768147743031484E-5</v>
      </c>
      <c r="R266">
        <f t="shared" si="39"/>
        <v>3.1825878320071097E-4</v>
      </c>
      <c r="S266">
        <f t="shared" si="40"/>
        <v>7.0050293817177845E-5</v>
      </c>
      <c r="X266">
        <f t="shared" si="41"/>
        <v>-3.8401381641394668E-5</v>
      </c>
      <c r="Y266">
        <f t="shared" si="42"/>
        <v>1.2154612066240317E-4</v>
      </c>
    </row>
    <row r="267" spans="1:25" x14ac:dyDescent="0.25">
      <c r="A267" s="6">
        <v>45678.208333333336</v>
      </c>
      <c r="B267">
        <f>AAPL!D256</f>
        <v>222.64</v>
      </c>
      <c r="C267">
        <f>JNJ!D256</f>
        <v>148.15</v>
      </c>
      <c r="D267">
        <f>JPM!D256</f>
        <v>263.02999999999997</v>
      </c>
      <c r="E267">
        <f>XOM!D256</f>
        <v>111.47</v>
      </c>
      <c r="H267">
        <f t="shared" si="33"/>
        <v>-3.2436231402883438E-2</v>
      </c>
      <c r="I267">
        <f t="shared" si="34"/>
        <v>7.5886264300084943E-3</v>
      </c>
      <c r="J267">
        <f t="shared" si="35"/>
        <v>1.4822462531762495E-2</v>
      </c>
      <c r="K267">
        <f t="shared" si="36"/>
        <v>-7.5964438759687771E-3</v>
      </c>
      <c r="P267">
        <f t="shared" si="37"/>
        <v>1.0976004500496286E-3</v>
      </c>
      <c r="Q267">
        <f t="shared" si="38"/>
        <v>4.8618068350797361E-5</v>
      </c>
      <c r="R267">
        <f t="shared" si="39"/>
        <v>1.8532287521892609E-4</v>
      </c>
      <c r="S267">
        <f t="shared" si="40"/>
        <v>6.674632058697453E-5</v>
      </c>
      <c r="X267">
        <f t="shared" si="41"/>
        <v>-2.3100479151389651E-4</v>
      </c>
      <c r="Y267">
        <f t="shared" si="42"/>
        <v>-4.510105001491478E-4</v>
      </c>
    </row>
    <row r="268" spans="1:25" x14ac:dyDescent="0.25">
      <c r="A268" s="6">
        <v>45679.208333333336</v>
      </c>
      <c r="B268">
        <f>AAPL!D257</f>
        <v>223.83</v>
      </c>
      <c r="C268">
        <f>JNJ!D257</f>
        <v>145.27000000000001</v>
      </c>
      <c r="D268">
        <f>JPM!D257</f>
        <v>262.83999999999997</v>
      </c>
      <c r="E268">
        <f>XOM!D257</f>
        <v>109.53</v>
      </c>
      <c r="H268">
        <f t="shared" si="33"/>
        <v>5.3307179338975266E-3</v>
      </c>
      <c r="I268">
        <f t="shared" si="34"/>
        <v>-1.9631194134782089E-2</v>
      </c>
      <c r="J268">
        <f t="shared" si="35"/>
        <v>-7.2261208385213441E-4</v>
      </c>
      <c r="K268">
        <f t="shared" si="36"/>
        <v>-1.7557012065876901E-2</v>
      </c>
      <c r="P268">
        <f t="shared" si="37"/>
        <v>2.1500802282212684E-5</v>
      </c>
      <c r="Q268">
        <f t="shared" si="38"/>
        <v>4.0994727609171874E-4</v>
      </c>
      <c r="R268">
        <f t="shared" si="39"/>
        <v>3.7316200147513194E-6</v>
      </c>
      <c r="S268">
        <f t="shared" si="40"/>
        <v>3.2871177871853326E-4</v>
      </c>
      <c r="X268">
        <f t="shared" si="41"/>
        <v>-9.3883946068429078E-5</v>
      </c>
      <c r="Y268">
        <f t="shared" si="42"/>
        <v>-8.9572777186774608E-6</v>
      </c>
    </row>
    <row r="269" spans="1:25" x14ac:dyDescent="0.25">
      <c r="A269" s="6">
        <v>45680.208333333336</v>
      </c>
      <c r="B269">
        <f>AAPL!D258</f>
        <v>223.66</v>
      </c>
      <c r="C269">
        <f>JNJ!D258</f>
        <v>146.63999999999999</v>
      </c>
      <c r="D269">
        <f>JPM!D258</f>
        <v>265.95</v>
      </c>
      <c r="E269">
        <f>XOM!D258</f>
        <v>110.15</v>
      </c>
      <c r="H269">
        <f t="shared" si="33"/>
        <v>-7.5979355149053557E-4</v>
      </c>
      <c r="I269">
        <f t="shared" si="34"/>
        <v>9.3865236466572303E-3</v>
      </c>
      <c r="J269">
        <f t="shared" si="35"/>
        <v>1.1762839158659446E-2</v>
      </c>
      <c r="K269">
        <f t="shared" si="36"/>
        <v>5.6445889126969717E-3</v>
      </c>
      <c r="P269">
        <f t="shared" si="37"/>
        <v>2.1129986792564345E-6</v>
      </c>
      <c r="Q269">
        <f t="shared" si="38"/>
        <v>7.6922775619330867E-5</v>
      </c>
      <c r="R269">
        <f t="shared" si="39"/>
        <v>1.113808177825207E-4</v>
      </c>
      <c r="S269">
        <f t="shared" si="40"/>
        <v>2.5716974598556998E-5</v>
      </c>
      <c r="X269">
        <f t="shared" si="41"/>
        <v>-1.2749028327224988E-5</v>
      </c>
      <c r="Y269">
        <f t="shared" si="42"/>
        <v>-1.5341040410251447E-5</v>
      </c>
    </row>
    <row r="270" spans="1:25" x14ac:dyDescent="0.25">
      <c r="A270" s="6">
        <v>45681.208333333336</v>
      </c>
      <c r="B270">
        <f>AAPL!D259</f>
        <v>222.78</v>
      </c>
      <c r="C270">
        <f>JNJ!D259</f>
        <v>146.82</v>
      </c>
      <c r="D270">
        <f>JPM!D259</f>
        <v>264.83999999999997</v>
      </c>
      <c r="E270">
        <f>XOM!D259</f>
        <v>108.66</v>
      </c>
      <c r="H270">
        <f t="shared" ref="H270:H333" si="43">LN(B270/B269)</f>
        <v>-3.9423041829985839E-3</v>
      </c>
      <c r="I270">
        <f t="shared" ref="I270:I333" si="44">LN(C270/C269)</f>
        <v>1.2267431511856692E-3</v>
      </c>
      <c r="J270">
        <f t="shared" ref="J270:J333" si="45">LN(D270/D269)</f>
        <v>-4.1824511316812477E-3</v>
      </c>
      <c r="K270">
        <f t="shared" ref="K270:K333" si="46">LN(E270/E269)</f>
        <v>-1.3619332124975179E-2</v>
      </c>
      <c r="P270">
        <f t="shared" ref="P270:P333" si="47">(H270-H$5)^2</f>
        <v>2.1493667603998954E-5</v>
      </c>
      <c r="Q270">
        <f t="shared" ref="Q270:Q333" si="48">(I270-I$5)^2</f>
        <v>3.730552875017283E-7</v>
      </c>
      <c r="R270">
        <f t="shared" ref="R270:R333" si="49">(J270-J$5)^2</f>
        <v>2.9069126267757357E-5</v>
      </c>
      <c r="S270">
        <f t="shared" ref="S270:S333" si="50">(K270-K$5)^2</f>
        <v>2.0143359588539254E-4</v>
      </c>
      <c r="X270">
        <f t="shared" ref="X270:X333" si="51">(H270-H$5)*(I270-I$5)</f>
        <v>-2.831664942657661E-6</v>
      </c>
      <c r="Y270">
        <f t="shared" ref="Y270:Y333" si="52">(H270-H$5)*(J270-J$5)</f>
        <v>2.499604243751101E-5</v>
      </c>
    </row>
    <row r="271" spans="1:25" x14ac:dyDescent="0.25">
      <c r="A271" s="6">
        <v>45684.208333333336</v>
      </c>
      <c r="B271">
        <f>AAPL!D260</f>
        <v>229.86</v>
      </c>
      <c r="C271">
        <f>JNJ!D260</f>
        <v>152.88999999999999</v>
      </c>
      <c r="D271">
        <f>JPM!D260</f>
        <v>265.85000000000002</v>
      </c>
      <c r="E271">
        <f>XOM!D260</f>
        <v>110.17</v>
      </c>
      <c r="H271">
        <f t="shared" si="43"/>
        <v>3.1285690523568978E-2</v>
      </c>
      <c r="I271">
        <f t="shared" si="44"/>
        <v>4.0511361889886979E-2</v>
      </c>
      <c r="J271">
        <f t="shared" si="45"/>
        <v>3.8063698937022589E-3</v>
      </c>
      <c r="K271">
        <f t="shared" si="46"/>
        <v>1.3800886228596522E-2</v>
      </c>
      <c r="P271">
        <f t="shared" si="47"/>
        <v>9.3586240907815143E-4</v>
      </c>
      <c r="Q271">
        <f t="shared" si="48"/>
        <v>1.591643041642701E-3</v>
      </c>
      <c r="R271">
        <f t="shared" si="49"/>
        <v>6.7456651005404279E-6</v>
      </c>
      <c r="S271">
        <f t="shared" si="50"/>
        <v>1.7496643786169797E-4</v>
      </c>
      <c r="X271">
        <f t="shared" si="51"/>
        <v>1.22047486305299E-3</v>
      </c>
      <c r="Y271">
        <f t="shared" si="52"/>
        <v>7.9454479998463111E-5</v>
      </c>
    </row>
    <row r="272" spans="1:25" x14ac:dyDescent="0.25">
      <c r="A272" s="6">
        <v>45685.208333333336</v>
      </c>
      <c r="B272">
        <f>AAPL!D261</f>
        <v>238.26</v>
      </c>
      <c r="C272">
        <f>JNJ!D261</f>
        <v>150.38</v>
      </c>
      <c r="D272">
        <f>JPM!D261</f>
        <v>267.14</v>
      </c>
      <c r="E272">
        <f>XOM!D261</f>
        <v>108.04</v>
      </c>
      <c r="H272">
        <f t="shared" si="43"/>
        <v>3.5892086430602384E-2</v>
      </c>
      <c r="I272">
        <f t="shared" si="44"/>
        <v>-1.6553284622641468E-2</v>
      </c>
      <c r="J272">
        <f t="shared" si="45"/>
        <v>4.840625598611579E-3</v>
      </c>
      <c r="K272">
        <f t="shared" si="46"/>
        <v>-1.9523098427558654E-2</v>
      </c>
      <c r="P272">
        <f t="shared" si="47"/>
        <v>1.2389178066325006E-3</v>
      </c>
      <c r="Q272">
        <f t="shared" si="48"/>
        <v>2.9478298256458443E-4</v>
      </c>
      <c r="R272">
        <f t="shared" si="49"/>
        <v>1.3187774313947649E-5</v>
      </c>
      <c r="S272">
        <f t="shared" si="50"/>
        <v>4.0386917926144245E-4</v>
      </c>
      <c r="X272">
        <f t="shared" si="51"/>
        <v>-6.0432763149760214E-4</v>
      </c>
      <c r="Y272">
        <f t="shared" si="52"/>
        <v>1.2782240972302334E-4</v>
      </c>
    </row>
    <row r="273" spans="1:25" x14ac:dyDescent="0.25">
      <c r="A273" s="6">
        <v>45686.208333333336</v>
      </c>
      <c r="B273">
        <f>AAPL!D262</f>
        <v>239.36</v>
      </c>
      <c r="C273">
        <f>JNJ!D262</f>
        <v>151.15</v>
      </c>
      <c r="D273">
        <f>JPM!D262</f>
        <v>266.58</v>
      </c>
      <c r="E273">
        <f>XOM!D262</f>
        <v>108.67</v>
      </c>
      <c r="H273">
        <f t="shared" si="43"/>
        <v>4.6061804148975023E-3</v>
      </c>
      <c r="I273">
        <f t="shared" si="44"/>
        <v>5.1072972755863665E-3</v>
      </c>
      <c r="J273">
        <f t="shared" si="45"/>
        <v>-2.0984793730871609E-3</v>
      </c>
      <c r="K273">
        <f t="shared" si="46"/>
        <v>5.8142381503453744E-3</v>
      </c>
      <c r="P273">
        <f t="shared" si="47"/>
        <v>1.5306547000104241E-5</v>
      </c>
      <c r="Q273">
        <f t="shared" si="48"/>
        <v>2.0172104858955834E-5</v>
      </c>
      <c r="R273">
        <f t="shared" si="49"/>
        <v>1.0940266985146095E-5</v>
      </c>
      <c r="S273">
        <f t="shared" si="50"/>
        <v>2.7466402717538537E-5</v>
      </c>
      <c r="X273">
        <f t="shared" si="51"/>
        <v>1.7571717932935261E-5</v>
      </c>
      <c r="Y273">
        <f t="shared" si="52"/>
        <v>-1.2940545228151224E-5</v>
      </c>
    </row>
    <row r="274" spans="1:25" x14ac:dyDescent="0.25">
      <c r="A274" s="6">
        <v>45687.208333333336</v>
      </c>
      <c r="B274">
        <f>AAPL!D263</f>
        <v>237.59</v>
      </c>
      <c r="C274">
        <f>JNJ!D263</f>
        <v>152.87</v>
      </c>
      <c r="D274">
        <f>JPM!D263</f>
        <v>268.23</v>
      </c>
      <c r="E274">
        <f>XOM!D263</f>
        <v>109.57</v>
      </c>
      <c r="H274">
        <f t="shared" si="43"/>
        <v>-7.4221957254156003E-3</v>
      </c>
      <c r="I274">
        <f t="shared" si="44"/>
        <v>1.1315165787475674E-2</v>
      </c>
      <c r="J274">
        <f t="shared" si="45"/>
        <v>6.1704352394644692E-3</v>
      </c>
      <c r="K274">
        <f t="shared" si="46"/>
        <v>8.2478473425415168E-3</v>
      </c>
      <c r="P274">
        <f t="shared" si="47"/>
        <v>6.5869746554036502E-5</v>
      </c>
      <c r="Q274">
        <f t="shared" si="48"/>
        <v>1.1447299098976889E-4</v>
      </c>
      <c r="R274">
        <f t="shared" si="49"/>
        <v>2.4614568848408389E-5</v>
      </c>
      <c r="S274">
        <f t="shared" si="50"/>
        <v>5.8897168663856518E-5</v>
      </c>
      <c r="X274">
        <f t="shared" si="51"/>
        <v>-8.6834940569902971E-5</v>
      </c>
      <c r="Y274">
        <f t="shared" si="52"/>
        <v>-4.0266057810289085E-5</v>
      </c>
    </row>
    <row r="275" spans="1:25" x14ac:dyDescent="0.25">
      <c r="A275" s="6">
        <v>45688.208333333336</v>
      </c>
      <c r="B275">
        <f>AAPL!D264</f>
        <v>236</v>
      </c>
      <c r="C275">
        <f>JNJ!D264</f>
        <v>152.15</v>
      </c>
      <c r="D275">
        <f>JPM!D264</f>
        <v>267.3</v>
      </c>
      <c r="E275">
        <f>XOM!D264</f>
        <v>106.83</v>
      </c>
      <c r="H275">
        <f t="shared" si="43"/>
        <v>-6.714694035086833E-3</v>
      </c>
      <c r="I275">
        <f t="shared" si="44"/>
        <v>-4.7210106699626542E-3</v>
      </c>
      <c r="J275">
        <f t="shared" si="45"/>
        <v>-3.4731982704630966E-3</v>
      </c>
      <c r="K275">
        <f t="shared" si="46"/>
        <v>-2.5324828459505826E-2</v>
      </c>
      <c r="P275">
        <f t="shared" si="47"/>
        <v>5.4886112429797625E-5</v>
      </c>
      <c r="Q275">
        <f t="shared" si="48"/>
        <v>2.8483262662603495E-5</v>
      </c>
      <c r="R275">
        <f t="shared" si="49"/>
        <v>2.1924179941013213E-5</v>
      </c>
      <c r="S275">
        <f t="shared" si="50"/>
        <v>6.7071814740615016E-4</v>
      </c>
      <c r="X275">
        <f t="shared" si="51"/>
        <v>3.953903839077415E-5</v>
      </c>
      <c r="Y275">
        <f t="shared" si="52"/>
        <v>3.4689090578646843E-5</v>
      </c>
    </row>
    <row r="276" spans="1:25" x14ac:dyDescent="0.25">
      <c r="A276" s="6">
        <v>45691.208333333336</v>
      </c>
      <c r="B276">
        <f>AAPL!D265</f>
        <v>228.01</v>
      </c>
      <c r="C276">
        <f>JNJ!D265</f>
        <v>151.87</v>
      </c>
      <c r="D276">
        <f>JPM!D265</f>
        <v>266.81</v>
      </c>
      <c r="E276">
        <f>XOM!D265</f>
        <v>107.09</v>
      </c>
      <c r="H276">
        <f t="shared" si="43"/>
        <v>-3.4442317383852845E-2</v>
      </c>
      <c r="I276">
        <f t="shared" si="44"/>
        <v>-1.84198460080149E-3</v>
      </c>
      <c r="J276">
        <f t="shared" si="45"/>
        <v>-1.8348285464392696E-3</v>
      </c>
      <c r="K276">
        <f t="shared" si="46"/>
        <v>2.4308164549877317E-3</v>
      </c>
      <c r="P276">
        <f t="shared" si="47"/>
        <v>1.2345483030739444E-3</v>
      </c>
      <c r="Q276">
        <f t="shared" si="48"/>
        <v>6.041494760373163E-6</v>
      </c>
      <c r="R276">
        <f t="shared" si="49"/>
        <v>9.2656718713348806E-6</v>
      </c>
      <c r="S276">
        <f t="shared" si="50"/>
        <v>3.4500023373568684E-6</v>
      </c>
      <c r="X276">
        <f t="shared" si="51"/>
        <v>8.6362706676254743E-5</v>
      </c>
      <c r="Y276">
        <f t="shared" si="52"/>
        <v>1.0695288441924535E-4</v>
      </c>
    </row>
    <row r="277" spans="1:25" x14ac:dyDescent="0.25">
      <c r="A277" s="6">
        <v>45692.208333333336</v>
      </c>
      <c r="B277">
        <f>AAPL!D266</f>
        <v>232.8</v>
      </c>
      <c r="C277">
        <f>JNJ!D266</f>
        <v>153.49</v>
      </c>
      <c r="D277">
        <f>JPM!D266</f>
        <v>267.94</v>
      </c>
      <c r="E277">
        <f>XOM!D266</f>
        <v>109.96</v>
      </c>
      <c r="H277">
        <f t="shared" si="43"/>
        <v>2.0790228215525564E-2</v>
      </c>
      <c r="I277">
        <f t="shared" si="44"/>
        <v>1.0610526583138194E-2</v>
      </c>
      <c r="J277">
        <f t="shared" si="45"/>
        <v>4.2262802504057376E-3</v>
      </c>
      <c r="K277">
        <f t="shared" si="46"/>
        <v>2.6447060884261235E-2</v>
      </c>
      <c r="P277">
        <f t="shared" si="47"/>
        <v>4.0386553576010815E-4</v>
      </c>
      <c r="Q277">
        <f t="shared" si="48"/>
        <v>9.9891348580433354E-5</v>
      </c>
      <c r="R277">
        <f t="shared" si="49"/>
        <v>9.1032072910559794E-6</v>
      </c>
      <c r="S277">
        <f t="shared" si="50"/>
        <v>6.6944641740304949E-4</v>
      </c>
      <c r="X277">
        <f t="shared" si="51"/>
        <v>2.0085485558541131E-4</v>
      </c>
      <c r="Y277">
        <f t="shared" si="52"/>
        <v>6.0633915342303649E-5</v>
      </c>
    </row>
    <row r="278" spans="1:25" x14ac:dyDescent="0.25">
      <c r="A278" s="6">
        <v>45693.208333333336</v>
      </c>
      <c r="B278">
        <f>AAPL!D267</f>
        <v>232.47</v>
      </c>
      <c r="C278">
        <f>JNJ!D267</f>
        <v>154.69</v>
      </c>
      <c r="D278">
        <f>JPM!D267</f>
        <v>270.43</v>
      </c>
      <c r="E278">
        <f>XOM!D267</f>
        <v>109.88</v>
      </c>
      <c r="H278">
        <f t="shared" si="43"/>
        <v>-1.4185314133143574E-3</v>
      </c>
      <c r="I278">
        <f t="shared" si="44"/>
        <v>7.7876959232566949E-3</v>
      </c>
      <c r="J278">
        <f t="shared" si="45"/>
        <v>9.250209911396523E-3</v>
      </c>
      <c r="K278">
        <f t="shared" si="46"/>
        <v>-7.2780206997186668E-4</v>
      </c>
      <c r="P278">
        <f t="shared" si="47"/>
        <v>4.4620376805471783E-6</v>
      </c>
      <c r="Q278">
        <f t="shared" si="48"/>
        <v>5.1433787108509962E-5</v>
      </c>
      <c r="R278">
        <f t="shared" si="49"/>
        <v>6.4658997210229746E-5</v>
      </c>
      <c r="S278">
        <f t="shared" si="50"/>
        <v>1.6931223083265653E-6</v>
      </c>
      <c r="X278">
        <f t="shared" si="51"/>
        <v>-1.5149240777392546E-5</v>
      </c>
      <c r="Y278">
        <f t="shared" si="52"/>
        <v>-1.6985608082681055E-5</v>
      </c>
    </row>
    <row r="279" spans="1:25" x14ac:dyDescent="0.25">
      <c r="A279" s="6">
        <v>45694.208333333336</v>
      </c>
      <c r="B279">
        <f>AAPL!D268</f>
        <v>233.22</v>
      </c>
      <c r="C279">
        <f>JNJ!D268</f>
        <v>153.51</v>
      </c>
      <c r="D279">
        <f>JPM!D268</f>
        <v>276.89999999999998</v>
      </c>
      <c r="E279">
        <f>XOM!D268</f>
        <v>108.43</v>
      </c>
      <c r="H279">
        <f t="shared" si="43"/>
        <v>3.2210296482183117E-3</v>
      </c>
      <c r="I279">
        <f t="shared" si="44"/>
        <v>-7.6574027634634294E-3</v>
      </c>
      <c r="J279">
        <f t="shared" si="45"/>
        <v>2.3643145416679917E-2</v>
      </c>
      <c r="K279">
        <f t="shared" si="46"/>
        <v>-1.328405774298248E-2</v>
      </c>
      <c r="P279">
        <f t="shared" si="47"/>
        <v>6.3867776145058488E-6</v>
      </c>
      <c r="Q279">
        <f t="shared" si="48"/>
        <v>6.8448541849568475E-5</v>
      </c>
      <c r="R279">
        <f t="shared" si="49"/>
        <v>5.0328513439537126E-4</v>
      </c>
      <c r="S279">
        <f t="shared" si="50"/>
        <v>1.9202908697691441E-4</v>
      </c>
      <c r="X279">
        <f t="shared" si="51"/>
        <v>-2.0908505800998568E-5</v>
      </c>
      <c r="Y279">
        <f t="shared" si="52"/>
        <v>5.6695416305640831E-5</v>
      </c>
    </row>
    <row r="280" spans="1:25" x14ac:dyDescent="0.25">
      <c r="A280" s="6">
        <v>45695.208333333336</v>
      </c>
      <c r="B280">
        <f>AAPL!D269</f>
        <v>227.63</v>
      </c>
      <c r="C280">
        <f>JNJ!D269</f>
        <v>153.12</v>
      </c>
      <c r="D280">
        <f>JPM!D269</f>
        <v>275.8</v>
      </c>
      <c r="E280">
        <f>XOM!D269</f>
        <v>108.89</v>
      </c>
      <c r="H280">
        <f t="shared" si="43"/>
        <v>-2.4260710332889599E-2</v>
      </c>
      <c r="I280">
        <f t="shared" si="44"/>
        <v>-2.5437837804659184E-3</v>
      </c>
      <c r="J280">
        <f t="shared" si="45"/>
        <v>-3.9804648177146048E-3</v>
      </c>
      <c r="K280">
        <f t="shared" si="46"/>
        <v>4.2333948738790105E-3</v>
      </c>
      <c r="P280">
        <f t="shared" si="47"/>
        <v>6.2272869266939322E-4</v>
      </c>
      <c r="Q280">
        <f t="shared" si="48"/>
        <v>9.9839847430101363E-6</v>
      </c>
      <c r="R280">
        <f t="shared" si="49"/>
        <v>2.6931874320731991E-5</v>
      </c>
      <c r="S280">
        <f t="shared" si="50"/>
        <v>1.3395575186581515E-5</v>
      </c>
      <c r="X280">
        <f t="shared" si="51"/>
        <v>7.8849944620436291E-5</v>
      </c>
      <c r="Y280">
        <f t="shared" si="52"/>
        <v>1.2950386437047287E-4</v>
      </c>
    </row>
    <row r="281" spans="1:25" x14ac:dyDescent="0.25">
      <c r="A281" s="6">
        <v>45698.208333333336</v>
      </c>
      <c r="B281">
        <f>AAPL!D270</f>
        <v>227.65</v>
      </c>
      <c r="C281">
        <f>JNJ!D270</f>
        <v>154.24</v>
      </c>
      <c r="D281">
        <f>JPM!D270</f>
        <v>271.04000000000002</v>
      </c>
      <c r="E281">
        <f>XOM!D270</f>
        <v>110.97</v>
      </c>
      <c r="H281">
        <f t="shared" si="43"/>
        <v>8.7858021493861051E-5</v>
      </c>
      <c r="I281">
        <f t="shared" si="44"/>
        <v>7.2879031575913524E-3</v>
      </c>
      <c r="J281">
        <f t="shared" si="45"/>
        <v>-1.7409553895511826E-2</v>
      </c>
      <c r="K281">
        <f t="shared" si="46"/>
        <v>1.8921696154502655E-2</v>
      </c>
      <c r="P281">
        <f t="shared" si="47"/>
        <v>3.6719255489913044E-7</v>
      </c>
      <c r="Q281">
        <f t="shared" si="48"/>
        <v>4.4514817084008215E-5</v>
      </c>
      <c r="R281">
        <f t="shared" si="49"/>
        <v>3.4665531806296542E-4</v>
      </c>
      <c r="S281">
        <f t="shared" si="50"/>
        <v>3.366600354899323E-4</v>
      </c>
      <c r="X281">
        <f t="shared" si="51"/>
        <v>-4.0429580032377819E-6</v>
      </c>
      <c r="Y281">
        <f t="shared" si="52"/>
        <v>1.1282253848806582E-5</v>
      </c>
    </row>
    <row r="282" spans="1:25" x14ac:dyDescent="0.25">
      <c r="A282" s="6">
        <v>45699.208333333336</v>
      </c>
      <c r="B282">
        <f>AAPL!D271</f>
        <v>232.62</v>
      </c>
      <c r="C282">
        <f>JNJ!D271</f>
        <v>156.13</v>
      </c>
      <c r="D282">
        <f>JPM!D271</f>
        <v>274.99</v>
      </c>
      <c r="E282">
        <f>XOM!D271</f>
        <v>111.67</v>
      </c>
      <c r="H282">
        <f t="shared" si="43"/>
        <v>2.1596859130101596E-2</v>
      </c>
      <c r="I282">
        <f t="shared" si="44"/>
        <v>1.2179162691193436E-2</v>
      </c>
      <c r="J282">
        <f t="shared" si="45"/>
        <v>1.4468321905344965E-2</v>
      </c>
      <c r="K282">
        <f t="shared" si="46"/>
        <v>6.2881989452285335E-3</v>
      </c>
      <c r="P282">
        <f t="shared" si="47"/>
        <v>4.3693695396135817E-4</v>
      </c>
      <c r="Q282">
        <f t="shared" si="48"/>
        <v>1.3370764189503512E-4</v>
      </c>
      <c r="R282">
        <f t="shared" si="49"/>
        <v>1.7580622121303588E-4</v>
      </c>
      <c r="S282">
        <f t="shared" si="50"/>
        <v>3.2658946829692156E-5</v>
      </c>
      <c r="X282">
        <f t="shared" si="51"/>
        <v>2.417060399968787E-4</v>
      </c>
      <c r="Y282">
        <f t="shared" si="52"/>
        <v>2.7715741877907689E-4</v>
      </c>
    </row>
    <row r="283" spans="1:25" x14ac:dyDescent="0.25">
      <c r="A283" s="6">
        <v>45700.208333333336</v>
      </c>
      <c r="B283">
        <f>AAPL!D272</f>
        <v>236.87</v>
      </c>
      <c r="C283">
        <f>JNJ!D272</f>
        <v>155.26</v>
      </c>
      <c r="D283">
        <f>JPM!D272</f>
        <v>275.45</v>
      </c>
      <c r="E283">
        <f>XOM!D272</f>
        <v>107.35</v>
      </c>
      <c r="H283">
        <f t="shared" si="43"/>
        <v>1.810524652359782E-2</v>
      </c>
      <c r="I283">
        <f t="shared" si="44"/>
        <v>-5.5878625758946287E-3</v>
      </c>
      <c r="J283">
        <f t="shared" si="45"/>
        <v>1.6713905496908111E-3</v>
      </c>
      <c r="K283">
        <f t="shared" si="46"/>
        <v>-3.9453569132910801E-2</v>
      </c>
      <c r="P283">
        <f t="shared" si="47"/>
        <v>3.0315769785945211E-4</v>
      </c>
      <c r="Q283">
        <f t="shared" si="48"/>
        <v>3.8487422376946189E-5</v>
      </c>
      <c r="R283">
        <f t="shared" si="49"/>
        <v>2.1368660186561289E-7</v>
      </c>
      <c r="S283">
        <f t="shared" si="50"/>
        <v>1.6021581189686915E-3</v>
      </c>
      <c r="X283">
        <f t="shared" si="51"/>
        <v>-1.0801739843349019E-4</v>
      </c>
      <c r="Y283">
        <f t="shared" si="52"/>
        <v>8.0486482271862583E-6</v>
      </c>
    </row>
    <row r="284" spans="1:25" x14ac:dyDescent="0.25">
      <c r="A284" s="6">
        <v>45701.208333333336</v>
      </c>
      <c r="B284">
        <f>AAPL!D273</f>
        <v>241.53</v>
      </c>
      <c r="C284">
        <f>JNJ!D273</f>
        <v>157.25</v>
      </c>
      <c r="D284">
        <f>JPM!D273</f>
        <v>276.32</v>
      </c>
      <c r="E284">
        <f>XOM!D273</f>
        <v>108.13</v>
      </c>
      <c r="H284">
        <f t="shared" si="43"/>
        <v>1.9482221545508639E-2</v>
      </c>
      <c r="I284">
        <f t="shared" si="44"/>
        <v>1.2735764603015733E-2</v>
      </c>
      <c r="J284">
        <f t="shared" si="45"/>
        <v>3.1534904796429457E-3</v>
      </c>
      <c r="K284">
        <f t="shared" si="46"/>
        <v>7.2396826326556274E-3</v>
      </c>
      <c r="P284">
        <f t="shared" si="47"/>
        <v>3.5300395091922564E-4</v>
      </c>
      <c r="Q284">
        <f t="shared" si="48"/>
        <v>1.4688964833075143E-4</v>
      </c>
      <c r="R284">
        <f t="shared" si="49"/>
        <v>3.7805451873332653E-6</v>
      </c>
      <c r="S284">
        <f t="shared" si="50"/>
        <v>4.44393472878908E-5</v>
      </c>
      <c r="X284">
        <f t="shared" si="51"/>
        <v>2.2771171733112659E-4</v>
      </c>
      <c r="Y284">
        <f t="shared" si="52"/>
        <v>3.6531457509348114E-5</v>
      </c>
    </row>
    <row r="285" spans="1:25" x14ac:dyDescent="0.25">
      <c r="A285" s="6">
        <v>45702.208333333336</v>
      </c>
      <c r="B285">
        <f>AAPL!D274</f>
        <v>244.6</v>
      </c>
      <c r="C285">
        <f>JNJ!D274</f>
        <v>156.15</v>
      </c>
      <c r="D285">
        <f>JPM!D274</f>
        <v>276.58999999999997</v>
      </c>
      <c r="E285">
        <f>XOM!D274</f>
        <v>108.24</v>
      </c>
      <c r="H285">
        <f t="shared" si="43"/>
        <v>1.2630534273072785E-2</v>
      </c>
      <c r="I285">
        <f t="shared" si="44"/>
        <v>-7.0198118514622721E-3</v>
      </c>
      <c r="J285">
        <f t="shared" si="45"/>
        <v>9.7665088879386676E-4</v>
      </c>
      <c r="K285">
        <f t="shared" si="46"/>
        <v>1.0167769050868111E-3</v>
      </c>
      <c r="P285">
        <f t="shared" si="47"/>
        <v>1.4248509572085166E-4</v>
      </c>
      <c r="Q285">
        <f t="shared" si="48"/>
        <v>5.8305021397210052E-5</v>
      </c>
      <c r="R285">
        <f t="shared" si="49"/>
        <v>5.4045638908637882E-8</v>
      </c>
      <c r="S285">
        <f t="shared" si="50"/>
        <v>1.9658461964524241E-7</v>
      </c>
      <c r="X285">
        <f t="shared" si="51"/>
        <v>-9.1146017767030154E-5</v>
      </c>
      <c r="Y285">
        <f t="shared" si="52"/>
        <v>-2.7750131591024669E-6</v>
      </c>
    </row>
    <row r="286" spans="1:25" x14ac:dyDescent="0.25">
      <c r="A286" s="6">
        <v>45706.208333333336</v>
      </c>
      <c r="B286">
        <f>AAPL!D275</f>
        <v>244.47</v>
      </c>
      <c r="C286">
        <f>JNJ!D275</f>
        <v>154.99</v>
      </c>
      <c r="D286">
        <f>JPM!D275</f>
        <v>279.95</v>
      </c>
      <c r="E286">
        <f>XOM!D275</f>
        <v>110.14</v>
      </c>
      <c r="H286">
        <f t="shared" si="43"/>
        <v>-5.3162125283384893E-4</v>
      </c>
      <c r="I286">
        <f t="shared" si="44"/>
        <v>-7.4564850201281462E-3</v>
      </c>
      <c r="J286">
        <f t="shared" si="45"/>
        <v>1.2074750507739897E-2</v>
      </c>
      <c r="K286">
        <f t="shared" si="46"/>
        <v>1.7401299971802855E-2</v>
      </c>
      <c r="P286">
        <f t="shared" si="47"/>
        <v>1.5017115939409032E-6</v>
      </c>
      <c r="Q286">
        <f t="shared" si="48"/>
        <v>6.5164378783315519E-5</v>
      </c>
      <c r="R286">
        <f t="shared" si="49"/>
        <v>1.1806175100031522E-4</v>
      </c>
      <c r="S286">
        <f t="shared" si="50"/>
        <v>2.8317827589784535E-4</v>
      </c>
      <c r="X286">
        <f t="shared" si="51"/>
        <v>9.8923254662825117E-6</v>
      </c>
      <c r="Y286">
        <f t="shared" si="52"/>
        <v>-1.3315205604050484E-5</v>
      </c>
    </row>
    <row r="287" spans="1:25" x14ac:dyDescent="0.25">
      <c r="A287" s="6">
        <v>45707.208333333336</v>
      </c>
      <c r="B287">
        <f>AAPL!D276</f>
        <v>244.87</v>
      </c>
      <c r="C287">
        <f>JNJ!D276</f>
        <v>157.88999999999999</v>
      </c>
      <c r="D287">
        <f>JPM!D276</f>
        <v>279.25</v>
      </c>
      <c r="E287">
        <f>XOM!D276</f>
        <v>110.3</v>
      </c>
      <c r="H287">
        <f t="shared" si="43"/>
        <v>1.6348554750960618E-3</v>
      </c>
      <c r="I287">
        <f t="shared" si="44"/>
        <v>1.8537989324837651E-2</v>
      </c>
      <c r="J287">
        <f t="shared" si="45"/>
        <v>-2.5035778455922033E-3</v>
      </c>
      <c r="K287">
        <f t="shared" si="46"/>
        <v>1.4516424251213907E-3</v>
      </c>
      <c r="P287">
        <f t="shared" si="47"/>
        <v>8.8554367256565544E-7</v>
      </c>
      <c r="Q287">
        <f t="shared" si="48"/>
        <v>3.2119911251850806E-4</v>
      </c>
      <c r="R287">
        <f t="shared" si="49"/>
        <v>1.3784185201732775E-5</v>
      </c>
      <c r="S287">
        <f t="shared" si="50"/>
        <v>7.7131280708507896E-7</v>
      </c>
      <c r="X287">
        <f t="shared" si="51"/>
        <v>1.6865225813029271E-5</v>
      </c>
      <c r="Y287">
        <f t="shared" si="52"/>
        <v>-3.4937798996026643E-6</v>
      </c>
    </row>
    <row r="288" spans="1:25" x14ac:dyDescent="0.25">
      <c r="A288" s="6">
        <v>45708.208333333336</v>
      </c>
      <c r="B288">
        <f>AAPL!D277</f>
        <v>245.83</v>
      </c>
      <c r="C288">
        <f>JNJ!D277</f>
        <v>159.68</v>
      </c>
      <c r="D288">
        <f>JPM!D277</f>
        <v>266.8</v>
      </c>
      <c r="E288">
        <f>XOM!D277</f>
        <v>112</v>
      </c>
      <c r="H288">
        <f t="shared" si="43"/>
        <v>3.9127826565687213E-3</v>
      </c>
      <c r="I288">
        <f t="shared" si="44"/>
        <v>1.1273224529356694E-2</v>
      </c>
      <c r="J288">
        <f t="shared" si="45"/>
        <v>-4.5608123907841365E-2</v>
      </c>
      <c r="K288">
        <f t="shared" si="46"/>
        <v>1.5294945035637861E-2</v>
      </c>
      <c r="P288">
        <f t="shared" si="47"/>
        <v>1.0361706584213405E-5</v>
      </c>
      <c r="Q288">
        <f t="shared" si="48"/>
        <v>1.1357727380859327E-4</v>
      </c>
      <c r="R288">
        <f t="shared" si="49"/>
        <v>2.1918550825809008E-3</v>
      </c>
      <c r="S288">
        <f t="shared" si="50"/>
        <v>2.1672393935859408E-4</v>
      </c>
      <c r="X288">
        <f t="shared" si="51"/>
        <v>3.430531133570295E-5</v>
      </c>
      <c r="Y288">
        <f t="shared" si="52"/>
        <v>-1.5070288398308818E-4</v>
      </c>
    </row>
    <row r="289" spans="1:25" x14ac:dyDescent="0.25">
      <c r="A289" s="6">
        <v>45709.208333333336</v>
      </c>
      <c r="B289">
        <f>AAPL!D278</f>
        <v>245.55</v>
      </c>
      <c r="C289">
        <f>JNJ!D278</f>
        <v>162.30000000000001</v>
      </c>
      <c r="D289">
        <f>JPM!D278</f>
        <v>264.24</v>
      </c>
      <c r="E289">
        <f>XOM!D278</f>
        <v>110.69</v>
      </c>
      <c r="H289">
        <f t="shared" si="43"/>
        <v>-1.1396476466492649E-3</v>
      </c>
      <c r="I289">
        <f t="shared" si="44"/>
        <v>1.6274661957391749E-2</v>
      </c>
      <c r="J289">
        <f t="shared" si="45"/>
        <v>-9.6415329589344678E-3</v>
      </c>
      <c r="K289">
        <f t="shared" si="46"/>
        <v>-1.1765369897561977E-2</v>
      </c>
      <c r="P289">
        <f t="shared" si="47"/>
        <v>3.3616115855815547E-6</v>
      </c>
      <c r="Q289">
        <f t="shared" si="48"/>
        <v>2.4519492724291934E-4</v>
      </c>
      <c r="R289">
        <f t="shared" si="49"/>
        <v>1.1773684472409487E-4</v>
      </c>
      <c r="S289">
        <f t="shared" si="50"/>
        <v>1.5224519973717113E-4</v>
      </c>
      <c r="X289">
        <f t="shared" si="51"/>
        <v>-2.8709756323341096E-5</v>
      </c>
      <c r="Y289">
        <f t="shared" si="52"/>
        <v>1.9894359534157762E-5</v>
      </c>
    </row>
    <row r="290" spans="1:25" x14ac:dyDescent="0.25">
      <c r="A290" s="6">
        <v>45712.208333333336</v>
      </c>
      <c r="B290">
        <f>AAPL!D279</f>
        <v>247.1</v>
      </c>
      <c r="C290">
        <f>JNJ!D279</f>
        <v>163.74</v>
      </c>
      <c r="D290">
        <f>JPM!D279</f>
        <v>261.33999999999997</v>
      </c>
      <c r="E290">
        <f>XOM!D279</f>
        <v>111.27</v>
      </c>
      <c r="H290">
        <f t="shared" si="43"/>
        <v>6.2925205093107527E-3</v>
      </c>
      <c r="I290">
        <f t="shared" si="44"/>
        <v>8.8333294277565984E-3</v>
      </c>
      <c r="J290">
        <f t="shared" si="45"/>
        <v>-1.1035539521534302E-2</v>
      </c>
      <c r="K290">
        <f t="shared" si="46"/>
        <v>5.2261787720764702E-3</v>
      </c>
      <c r="P290">
        <f t="shared" si="47"/>
        <v>3.1345423042635698E-5</v>
      </c>
      <c r="Q290">
        <f t="shared" si="48"/>
        <v>6.7525149949138692E-5</v>
      </c>
      <c r="R290">
        <f t="shared" si="49"/>
        <v>1.4993188438119389E-4</v>
      </c>
      <c r="S290">
        <f t="shared" si="50"/>
        <v>2.1648366459203857E-5</v>
      </c>
      <c r="X290">
        <f t="shared" si="51"/>
        <v>4.6006569000232598E-5</v>
      </c>
      <c r="Y290">
        <f t="shared" si="52"/>
        <v>-6.855420004279874E-5</v>
      </c>
    </row>
    <row r="291" spans="1:25" x14ac:dyDescent="0.25">
      <c r="A291" s="6">
        <v>45713.208333333336</v>
      </c>
      <c r="B291">
        <f>AAPL!D280</f>
        <v>247.04</v>
      </c>
      <c r="C291">
        <f>JNJ!D280</f>
        <v>166.09</v>
      </c>
      <c r="D291">
        <f>JPM!D280</f>
        <v>257.39999999999998</v>
      </c>
      <c r="E291">
        <f>XOM!D280</f>
        <v>109.73</v>
      </c>
      <c r="H291">
        <f t="shared" si="43"/>
        <v>-2.4284615815310331E-4</v>
      </c>
      <c r="I291">
        <f t="shared" si="44"/>
        <v>1.4250006162605246E-2</v>
      </c>
      <c r="J291">
        <f t="shared" si="45"/>
        <v>-1.5190946398973809E-2</v>
      </c>
      <c r="K291">
        <f t="shared" si="46"/>
        <v>-1.3936877166901311E-2</v>
      </c>
      <c r="P291">
        <f t="shared" si="47"/>
        <v>8.7734756565897767E-7</v>
      </c>
      <c r="Q291">
        <f t="shared" si="48"/>
        <v>1.8588719756988033E-4</v>
      </c>
      <c r="R291">
        <f t="shared" si="49"/>
        <v>2.6896244252630719E-4</v>
      </c>
      <c r="S291">
        <f t="shared" si="50"/>
        <v>2.1054809307167549E-4</v>
      </c>
      <c r="X291">
        <f t="shared" si="51"/>
        <v>-1.2770578697737387E-5</v>
      </c>
      <c r="Y291">
        <f t="shared" si="52"/>
        <v>1.5361430408791633E-5</v>
      </c>
    </row>
    <row r="292" spans="1:25" x14ac:dyDescent="0.25">
      <c r="A292" s="6">
        <v>45714.208333333336</v>
      </c>
      <c r="B292">
        <f>AAPL!D281</f>
        <v>240.36</v>
      </c>
      <c r="C292">
        <f>JNJ!D281</f>
        <v>163.08000000000001</v>
      </c>
      <c r="D292">
        <f>JPM!D281</f>
        <v>258.79000000000002</v>
      </c>
      <c r="E292">
        <f>XOM!D281</f>
        <v>109.46</v>
      </c>
      <c r="H292">
        <f t="shared" si="43"/>
        <v>-2.7412467370684025E-2</v>
      </c>
      <c r="I292">
        <f t="shared" si="44"/>
        <v>-1.828893215985479E-2</v>
      </c>
      <c r="J292">
        <f t="shared" si="45"/>
        <v>5.3856268418276433E-3</v>
      </c>
      <c r="K292">
        <f t="shared" si="46"/>
        <v>-2.4636172869357213E-3</v>
      </c>
      <c r="P292">
        <f t="shared" si="47"/>
        <v>7.8996351200563762E-4</v>
      </c>
      <c r="Q292">
        <f t="shared" si="48"/>
        <v>3.5739497141708075E-4</v>
      </c>
      <c r="R292">
        <f t="shared" si="49"/>
        <v>1.7443142006759842E-5</v>
      </c>
      <c r="S292">
        <f t="shared" si="50"/>
        <v>9.2234634547536828E-6</v>
      </c>
      <c r="X292">
        <f t="shared" si="51"/>
        <v>5.3134639059072527E-4</v>
      </c>
      <c r="Y292">
        <f t="shared" si="52"/>
        <v>-1.1738588381944854E-4</v>
      </c>
    </row>
    <row r="293" spans="1:25" x14ac:dyDescent="0.25">
      <c r="A293" s="6">
        <v>45715.208333333336</v>
      </c>
      <c r="B293">
        <f>AAPL!D282</f>
        <v>237.3</v>
      </c>
      <c r="C293">
        <f>JNJ!D282</f>
        <v>163.72999999999999</v>
      </c>
      <c r="D293">
        <f>JPM!D282</f>
        <v>259.05</v>
      </c>
      <c r="E293">
        <f>XOM!D282</f>
        <v>110.15</v>
      </c>
      <c r="H293">
        <f t="shared" si="43"/>
        <v>-1.2812636024009335E-2</v>
      </c>
      <c r="I293">
        <f t="shared" si="44"/>
        <v>3.9778517003481138E-3</v>
      </c>
      <c r="J293">
        <f t="shared" si="45"/>
        <v>1.0041712569433695E-3</v>
      </c>
      <c r="K293">
        <f t="shared" si="46"/>
        <v>6.2838875325801321E-3</v>
      </c>
      <c r="P293">
        <f t="shared" si="47"/>
        <v>1.8242441307188444E-4</v>
      </c>
      <c r="Q293">
        <f t="shared" si="48"/>
        <v>1.130231156512042E-5</v>
      </c>
      <c r="R293">
        <f t="shared" si="49"/>
        <v>4.2007294448753372E-8</v>
      </c>
      <c r="S293">
        <f t="shared" si="50"/>
        <v>3.2609687690088237E-5</v>
      </c>
      <c r="X293">
        <f t="shared" si="51"/>
        <v>-4.5407241202507167E-5</v>
      </c>
      <c r="Y293">
        <f t="shared" si="52"/>
        <v>2.7682406027207358E-6</v>
      </c>
    </row>
    <row r="294" spans="1:25" x14ac:dyDescent="0.25">
      <c r="A294" s="6">
        <v>45716.208333333336</v>
      </c>
      <c r="B294">
        <f>AAPL!D283</f>
        <v>241.84</v>
      </c>
      <c r="C294">
        <f>JNJ!D283</f>
        <v>165.02</v>
      </c>
      <c r="D294">
        <f>JPM!D283</f>
        <v>264.64999999999998</v>
      </c>
      <c r="E294">
        <f>XOM!D283</f>
        <v>111.33</v>
      </c>
      <c r="H294">
        <f t="shared" si="43"/>
        <v>1.8951187029484631E-2</v>
      </c>
      <c r="I294">
        <f t="shared" si="44"/>
        <v>7.8479490247963142E-3</v>
      </c>
      <c r="J294">
        <f t="shared" si="45"/>
        <v>2.1387105043199097E-2</v>
      </c>
      <c r="K294">
        <f t="shared" si="46"/>
        <v>1.0655690492263692E-2</v>
      </c>
      <c r="P294">
        <f t="shared" si="47"/>
        <v>3.3333137144288537E-4</v>
      </c>
      <c r="Q294">
        <f t="shared" si="48"/>
        <v>5.2301656134367358E-5</v>
      </c>
      <c r="R294">
        <f t="shared" si="49"/>
        <v>4.0715075480671778E-4</v>
      </c>
      <c r="S294">
        <f t="shared" si="50"/>
        <v>1.0165261658232019E-4</v>
      </c>
      <c r="X294">
        <f t="shared" si="51"/>
        <v>1.3203705073956654E-4</v>
      </c>
      <c r="Y294">
        <f t="shared" si="52"/>
        <v>3.6839668766660915E-4</v>
      </c>
    </row>
    <row r="295" spans="1:25" x14ac:dyDescent="0.25">
      <c r="A295" s="6">
        <v>45719.208333333336</v>
      </c>
      <c r="B295">
        <f>AAPL!D284</f>
        <v>238.03</v>
      </c>
      <c r="C295">
        <f>JNJ!D284</f>
        <v>167.28</v>
      </c>
      <c r="D295">
        <f>JPM!D284</f>
        <v>260.62</v>
      </c>
      <c r="E295">
        <f>XOM!D284</f>
        <v>107.76</v>
      </c>
      <c r="H295">
        <f t="shared" si="43"/>
        <v>-1.5879634323246551E-2</v>
      </c>
      <c r="I295">
        <f t="shared" si="44"/>
        <v>1.3602376444180988E-2</v>
      </c>
      <c r="J295">
        <f t="shared" si="45"/>
        <v>-1.5344790587236581E-2</v>
      </c>
      <c r="K295">
        <f t="shared" si="46"/>
        <v>-3.2592231638507344E-2</v>
      </c>
      <c r="P295">
        <f t="shared" si="47"/>
        <v>2.7467946028736568E-4</v>
      </c>
      <c r="Q295">
        <f t="shared" si="48"/>
        <v>1.6864699568426279E-4</v>
      </c>
      <c r="R295">
        <f t="shared" si="49"/>
        <v>2.7403222284824827E-4</v>
      </c>
      <c r="S295">
        <f t="shared" si="50"/>
        <v>1.0999590068096492E-3</v>
      </c>
      <c r="X295">
        <f t="shared" si="51"/>
        <v>-2.1522979755052272E-4</v>
      </c>
      <c r="Y295">
        <f t="shared" si="52"/>
        <v>2.7435565070416161E-4</v>
      </c>
    </row>
    <row r="296" spans="1:25" x14ac:dyDescent="0.25">
      <c r="A296" s="6">
        <v>45720.208333333336</v>
      </c>
      <c r="B296">
        <f>AAPL!D285</f>
        <v>235.93</v>
      </c>
      <c r="C296">
        <f>JNJ!D285</f>
        <v>165.42</v>
      </c>
      <c r="D296">
        <f>JPM!D285</f>
        <v>250.25</v>
      </c>
      <c r="E296">
        <f>XOM!D285</f>
        <v>107.54</v>
      </c>
      <c r="H296">
        <f t="shared" si="43"/>
        <v>-8.8615652893341244E-3</v>
      </c>
      <c r="I296">
        <f t="shared" si="44"/>
        <v>-1.1181360856617865E-2</v>
      </c>
      <c r="J296">
        <f t="shared" si="45"/>
        <v>-4.0602989521429968E-2</v>
      </c>
      <c r="K296">
        <f t="shared" si="46"/>
        <v>-2.0436607205765569E-3</v>
      </c>
      <c r="P296">
        <f t="shared" si="47"/>
        <v>9.1305429586689837E-5</v>
      </c>
      <c r="Q296">
        <f t="shared" si="48"/>
        <v>1.3917679427183081E-4</v>
      </c>
      <c r="R296">
        <f t="shared" si="49"/>
        <v>1.7482531773225702E-3</v>
      </c>
      <c r="S296">
        <f t="shared" si="50"/>
        <v>6.8489977271399797E-6</v>
      </c>
      <c r="X296">
        <f t="shared" si="51"/>
        <v>1.1272797784706273E-4</v>
      </c>
      <c r="Y296">
        <f t="shared" si="52"/>
        <v>3.9953098425745748E-4</v>
      </c>
    </row>
    <row r="297" spans="1:25" x14ac:dyDescent="0.25">
      <c r="A297" s="6">
        <v>45721.208333333336</v>
      </c>
      <c r="B297">
        <f>AAPL!D286</f>
        <v>235.74</v>
      </c>
      <c r="C297">
        <f>JNJ!D286</f>
        <v>165.12</v>
      </c>
      <c r="D297">
        <f>JPM!D286</f>
        <v>251.53</v>
      </c>
      <c r="E297">
        <f>XOM!D286</f>
        <v>105.44</v>
      </c>
      <c r="H297">
        <f t="shared" si="43"/>
        <v>-8.0564806019855866E-4</v>
      </c>
      <c r="I297">
        <f t="shared" si="44"/>
        <v>-1.8152119705623449E-3</v>
      </c>
      <c r="J297">
        <f t="shared" si="45"/>
        <v>5.101848524892913E-3</v>
      </c>
      <c r="K297">
        <f t="shared" si="46"/>
        <v>-1.9720800627335017E-2</v>
      </c>
      <c r="P297">
        <f t="shared" si="47"/>
        <v>2.248410985169309E-6</v>
      </c>
      <c r="Q297">
        <f t="shared" si="48"/>
        <v>5.9106002164484579E-6</v>
      </c>
      <c r="R297">
        <f t="shared" si="49"/>
        <v>1.5153272554558176E-5</v>
      </c>
      <c r="S297">
        <f t="shared" si="50"/>
        <v>4.1185450862855607E-4</v>
      </c>
      <c r="X297">
        <f t="shared" si="51"/>
        <v>3.645470951140169E-6</v>
      </c>
      <c r="Y297">
        <f t="shared" si="52"/>
        <v>-5.8370184574775162E-6</v>
      </c>
    </row>
    <row r="298" spans="1:25" x14ac:dyDescent="0.25">
      <c r="A298" s="6">
        <v>45722.208333333336</v>
      </c>
      <c r="B298">
        <f>AAPL!D287</f>
        <v>235.33</v>
      </c>
      <c r="C298">
        <f>JNJ!D287</f>
        <v>165.83</v>
      </c>
      <c r="D298">
        <f>JPM!D287</f>
        <v>246.54</v>
      </c>
      <c r="E298">
        <f>XOM!D287</f>
        <v>107.62</v>
      </c>
      <c r="H298">
        <f t="shared" si="43"/>
        <v>-1.740718379554715E-3</v>
      </c>
      <c r="I298">
        <f t="shared" si="44"/>
        <v>4.2906849328096181E-3</v>
      </c>
      <c r="J298">
        <f t="shared" si="45"/>
        <v>-2.0038014596849452E-2</v>
      </c>
      <c r="K298">
        <f t="shared" si="46"/>
        <v>2.0464433307076556E-2</v>
      </c>
      <c r="P298">
        <f t="shared" si="47"/>
        <v>5.92698771002278E-6</v>
      </c>
      <c r="Q298">
        <f t="shared" si="48"/>
        <v>1.3503598697543235E-5</v>
      </c>
      <c r="R298">
        <f t="shared" si="49"/>
        <v>4.5144107142567512E-4</v>
      </c>
      <c r="S298">
        <f t="shared" si="50"/>
        <v>3.9565327509715847E-4</v>
      </c>
      <c r="X298">
        <f t="shared" si="51"/>
        <v>-8.9462653393144093E-6</v>
      </c>
      <c r="Y298">
        <f t="shared" si="52"/>
        <v>5.1727030478652962E-5</v>
      </c>
    </row>
    <row r="299" spans="1:25" x14ac:dyDescent="0.25">
      <c r="A299" s="6">
        <v>45723.208333333336</v>
      </c>
      <c r="B299">
        <f>AAPL!D288</f>
        <v>239.07</v>
      </c>
      <c r="C299">
        <f>JNJ!D288</f>
        <v>166.69</v>
      </c>
      <c r="D299">
        <f>JPM!D288</f>
        <v>242.28</v>
      </c>
      <c r="E299">
        <f>XOM!D288</f>
        <v>109.02</v>
      </c>
      <c r="H299">
        <f t="shared" si="43"/>
        <v>1.5767611658897701E-2</v>
      </c>
      <c r="I299">
        <f t="shared" si="44"/>
        <v>5.1726327289891728E-3</v>
      </c>
      <c r="J299">
        <f t="shared" si="45"/>
        <v>-1.7430170010626914E-2</v>
      </c>
      <c r="K299">
        <f t="shared" si="46"/>
        <v>1.2924847574861176E-2</v>
      </c>
      <c r="P299">
        <f t="shared" si="47"/>
        <v>2.2721912941569284E-4</v>
      </c>
      <c r="Q299">
        <f t="shared" si="48"/>
        <v>2.0763260612602046E-5</v>
      </c>
      <c r="R299">
        <f t="shared" si="49"/>
        <v>3.4742343286847487E-4</v>
      </c>
      <c r="S299">
        <f t="shared" si="50"/>
        <v>1.5255830008638525E-4</v>
      </c>
      <c r="X299">
        <f t="shared" si="51"/>
        <v>6.8686315960506876E-5</v>
      </c>
      <c r="Y299">
        <f t="shared" si="52"/>
        <v>-2.8096485537338343E-4</v>
      </c>
    </row>
    <row r="300" spans="1:25" x14ac:dyDescent="0.25">
      <c r="A300" s="6">
        <v>45726.166666666664</v>
      </c>
      <c r="B300">
        <f>AAPL!D289</f>
        <v>227.48</v>
      </c>
      <c r="C300">
        <f>JNJ!D289</f>
        <v>167.7</v>
      </c>
      <c r="D300">
        <f>JPM!D289</f>
        <v>232.22</v>
      </c>
      <c r="E300">
        <f>XOM!D289</f>
        <v>111.8</v>
      </c>
      <c r="H300">
        <f t="shared" si="43"/>
        <v>-4.9694073639167571E-2</v>
      </c>
      <c r="I300">
        <f t="shared" si="44"/>
        <v>6.0408688741665417E-3</v>
      </c>
      <c r="J300">
        <f t="shared" si="45"/>
        <v>-4.2408883913886315E-2</v>
      </c>
      <c r="K300">
        <f t="shared" si="46"/>
        <v>2.518020908486401E-2</v>
      </c>
      <c r="P300">
        <f t="shared" si="47"/>
        <v>2.5389400445432106E-3</v>
      </c>
      <c r="Q300">
        <f t="shared" si="48"/>
        <v>2.9429629451549164E-5</v>
      </c>
      <c r="R300">
        <f t="shared" si="49"/>
        <v>1.9025309692626722E-3</v>
      </c>
      <c r="S300">
        <f t="shared" si="50"/>
        <v>6.0549513878895543E-4</v>
      </c>
      <c r="X300">
        <f t="shared" si="51"/>
        <v>-2.7334971137831188E-4</v>
      </c>
      <c r="Y300">
        <f t="shared" si="52"/>
        <v>2.1978198433549112E-3</v>
      </c>
    </row>
    <row r="301" spans="1:25" x14ac:dyDescent="0.25">
      <c r="A301" s="6">
        <v>45727.166666666664</v>
      </c>
      <c r="B301">
        <f>AAPL!D290</f>
        <v>220.84</v>
      </c>
      <c r="C301">
        <f>JNJ!D290</f>
        <v>165.86</v>
      </c>
      <c r="D301">
        <f>JPM!D290</f>
        <v>229.14</v>
      </c>
      <c r="E301">
        <f>XOM!D290</f>
        <v>109.16</v>
      </c>
      <c r="H301">
        <f t="shared" si="43"/>
        <v>-2.9623865022754978E-2</v>
      </c>
      <c r="I301">
        <f t="shared" si="44"/>
        <v>-1.1032609806105383E-2</v>
      </c>
      <c r="J301">
        <f t="shared" si="45"/>
        <v>-1.335202773338031E-2</v>
      </c>
      <c r="K301">
        <f t="shared" si="46"/>
        <v>-2.3896864880861016E-2</v>
      </c>
      <c r="P301">
        <f t="shared" si="47"/>
        <v>9.1916215699913803E-4</v>
      </c>
      <c r="Q301">
        <f t="shared" si="48"/>
        <v>1.3568919321795697E-4</v>
      </c>
      <c r="R301">
        <f t="shared" si="49"/>
        <v>2.1202725827564151E-4</v>
      </c>
      <c r="S301">
        <f t="shared" si="50"/>
        <v>5.9879377836366229E-4</v>
      </c>
      <c r="X301">
        <f t="shared" si="51"/>
        <v>3.5315771479565636E-4</v>
      </c>
      <c r="Y301">
        <f t="shared" si="52"/>
        <v>4.4146056682251023E-4</v>
      </c>
    </row>
    <row r="302" spans="1:25" x14ac:dyDescent="0.25">
      <c r="A302" s="6">
        <v>45728.166666666664</v>
      </c>
      <c r="B302">
        <f>AAPL!D291</f>
        <v>216.98</v>
      </c>
      <c r="C302">
        <f>JNJ!D291</f>
        <v>162.85</v>
      </c>
      <c r="D302">
        <f>JPM!D291</f>
        <v>227.9</v>
      </c>
      <c r="E302">
        <f>XOM!D291</f>
        <v>109.13</v>
      </c>
      <c r="H302">
        <f t="shared" si="43"/>
        <v>-1.7633274021539299E-2</v>
      </c>
      <c r="I302">
        <f t="shared" si="44"/>
        <v>-1.831452730081529E-2</v>
      </c>
      <c r="J302">
        <f t="shared" si="45"/>
        <v>-5.4262342138411751E-3</v>
      </c>
      <c r="K302">
        <f t="shared" si="46"/>
        <v>-2.7486371513928305E-4</v>
      </c>
      <c r="P302">
        <f t="shared" si="47"/>
        <v>3.3588245498404037E-4</v>
      </c>
      <c r="Q302">
        <f t="shared" si="48"/>
        <v>3.5836337331994912E-4</v>
      </c>
      <c r="R302">
        <f t="shared" si="49"/>
        <v>4.4028032612907342E-5</v>
      </c>
      <c r="S302">
        <f t="shared" si="50"/>
        <v>7.1954838473050792E-7</v>
      </c>
      <c r="X302">
        <f t="shared" si="51"/>
        <v>3.4694087335894382E-4</v>
      </c>
      <c r="Y302">
        <f t="shared" si="52"/>
        <v>1.216069228380552E-4</v>
      </c>
    </row>
    <row r="303" spans="1:25" x14ac:dyDescent="0.25">
      <c r="A303" s="6">
        <v>45729.166666666664</v>
      </c>
      <c r="B303">
        <f>AAPL!D292</f>
        <v>209.68</v>
      </c>
      <c r="C303">
        <f>JNJ!D292</f>
        <v>162.99</v>
      </c>
      <c r="D303">
        <f>JPM!D292</f>
        <v>225.19</v>
      </c>
      <c r="E303">
        <f>XOM!D292</f>
        <v>108.67</v>
      </c>
      <c r="H303">
        <f t="shared" si="43"/>
        <v>-3.4222624379153584E-2</v>
      </c>
      <c r="I303">
        <f t="shared" si="44"/>
        <v>8.5931750929891084E-4</v>
      </c>
      <c r="J303">
        <f t="shared" si="45"/>
        <v>-1.1962445945390362E-2</v>
      </c>
      <c r="K303">
        <f t="shared" si="46"/>
        <v>-4.2240650502381486E-3</v>
      </c>
      <c r="P303">
        <f t="shared" si="47"/>
        <v>1.2191582399439819E-3</v>
      </c>
      <c r="Q303">
        <f t="shared" si="48"/>
        <v>5.9222570429498057E-8</v>
      </c>
      <c r="R303">
        <f t="shared" si="49"/>
        <v>1.7349036199344964E-4</v>
      </c>
      <c r="S303">
        <f t="shared" si="50"/>
        <v>2.3015654248504194E-5</v>
      </c>
      <c r="X303">
        <f t="shared" si="51"/>
        <v>-8.4971574499820448E-6</v>
      </c>
      <c r="Y303">
        <f t="shared" si="52"/>
        <v>4.5990456007217231E-4</v>
      </c>
    </row>
    <row r="304" spans="1:25" x14ac:dyDescent="0.25">
      <c r="A304" s="6">
        <v>45730.166666666664</v>
      </c>
      <c r="B304">
        <f>AAPL!D293</f>
        <v>213.49</v>
      </c>
      <c r="C304">
        <f>JNJ!D293</f>
        <v>162.81</v>
      </c>
      <c r="D304">
        <f>JPM!D293</f>
        <v>232.44</v>
      </c>
      <c r="E304">
        <f>XOM!D293</f>
        <v>111.9</v>
      </c>
      <c r="H304">
        <f t="shared" si="43"/>
        <v>1.8007434149081746E-2</v>
      </c>
      <c r="I304">
        <f t="shared" si="44"/>
        <v>-1.104972488118326E-3</v>
      </c>
      <c r="J304">
        <f t="shared" si="45"/>
        <v>3.1687636900656478E-2</v>
      </c>
      <c r="K304">
        <f t="shared" si="46"/>
        <v>2.9289848243119396E-2</v>
      </c>
      <c r="P304">
        <f t="shared" si="47"/>
        <v>2.9976115960150362E-4</v>
      </c>
      <c r="Q304">
        <f t="shared" si="48"/>
        <v>2.9616107989642409E-6</v>
      </c>
      <c r="R304">
        <f t="shared" si="49"/>
        <v>9.289395006548464E-4</v>
      </c>
      <c r="S304">
        <f t="shared" si="50"/>
        <v>8.2463449942096442E-4</v>
      </c>
      <c r="X304">
        <f t="shared" si="51"/>
        <v>-2.9795568250762673E-5</v>
      </c>
      <c r="Y304">
        <f t="shared" si="52"/>
        <v>5.2769307548606182E-4</v>
      </c>
    </row>
    <row r="305" spans="1:25" x14ac:dyDescent="0.25">
      <c r="A305" s="6">
        <v>45733.166666666664</v>
      </c>
      <c r="B305">
        <f>AAPL!D294</f>
        <v>214</v>
      </c>
      <c r="C305">
        <f>JNJ!D294</f>
        <v>162.84</v>
      </c>
      <c r="D305">
        <f>JPM!D294</f>
        <v>233.93</v>
      </c>
      <c r="E305">
        <f>XOM!D294</f>
        <v>113.76</v>
      </c>
      <c r="H305">
        <f t="shared" si="43"/>
        <v>2.3860218576188547E-3</v>
      </c>
      <c r="I305">
        <f t="shared" si="44"/>
        <v>1.8424689135504516E-4</v>
      </c>
      <c r="J305">
        <f t="shared" si="45"/>
        <v>6.3897980987709883E-3</v>
      </c>
      <c r="K305">
        <f t="shared" si="46"/>
        <v>1.6485350737051298E-2</v>
      </c>
      <c r="P305">
        <f t="shared" si="47"/>
        <v>2.8635397670709078E-6</v>
      </c>
      <c r="Q305">
        <f t="shared" si="48"/>
        <v>1.8637675261840695E-7</v>
      </c>
      <c r="R305">
        <f t="shared" si="49"/>
        <v>2.6839341966458509E-5</v>
      </c>
      <c r="S305">
        <f t="shared" si="50"/>
        <v>2.531902315144499E-4</v>
      </c>
      <c r="X305">
        <f t="shared" si="51"/>
        <v>-7.3054585262004276E-7</v>
      </c>
      <c r="Y305">
        <f t="shared" si="52"/>
        <v>8.7667281834769487E-6</v>
      </c>
    </row>
    <row r="306" spans="1:25" x14ac:dyDescent="0.25">
      <c r="A306" s="6">
        <v>45734.166666666664</v>
      </c>
      <c r="B306">
        <f>AAPL!D295</f>
        <v>212.69</v>
      </c>
      <c r="C306">
        <f>JNJ!D295</f>
        <v>164.25</v>
      </c>
      <c r="D306">
        <f>JPM!D295</f>
        <v>234.97</v>
      </c>
      <c r="E306">
        <f>XOM!D295</f>
        <v>113.64</v>
      </c>
      <c r="H306">
        <f t="shared" si="43"/>
        <v>-6.1403084953978448E-3</v>
      </c>
      <c r="I306">
        <f t="shared" si="44"/>
        <v>8.6215337299416911E-3</v>
      </c>
      <c r="J306">
        <f t="shared" si="45"/>
        <v>4.4359211148380182E-3</v>
      </c>
      <c r="K306">
        <f t="shared" si="46"/>
        <v>-1.0554090689436032E-3</v>
      </c>
      <c r="P306">
        <f t="shared" si="47"/>
        <v>4.670534201516335E-5</v>
      </c>
      <c r="Q306">
        <f t="shared" si="48"/>
        <v>6.4089200649542245E-5</v>
      </c>
      <c r="R306">
        <f t="shared" si="49"/>
        <v>1.0412193366331056E-5</v>
      </c>
      <c r="S306">
        <f t="shared" si="50"/>
        <v>2.6530133268470161E-6</v>
      </c>
      <c r="X306">
        <f t="shared" si="51"/>
        <v>-5.4711132649720376E-5</v>
      </c>
      <c r="Y306">
        <f t="shared" si="52"/>
        <v>-2.2052325326425485E-5</v>
      </c>
    </row>
    <row r="307" spans="1:25" x14ac:dyDescent="0.25">
      <c r="A307" s="6">
        <v>45735.166666666664</v>
      </c>
      <c r="B307">
        <f>AAPL!D296</f>
        <v>215.24</v>
      </c>
      <c r="C307">
        <f>JNJ!D296</f>
        <v>162.99</v>
      </c>
      <c r="D307">
        <f>JPM!D296</f>
        <v>239.11</v>
      </c>
      <c r="E307">
        <f>XOM!D296</f>
        <v>115.41</v>
      </c>
      <c r="H307">
        <f t="shared" si="43"/>
        <v>1.1917978094765389E-2</v>
      </c>
      <c r="I307">
        <f t="shared" si="44"/>
        <v>-7.7008081331783971E-3</v>
      </c>
      <c r="J307">
        <f t="shared" si="45"/>
        <v>1.746585067399662E-2</v>
      </c>
      <c r="K307">
        <f t="shared" si="46"/>
        <v>1.5455448446326325E-2</v>
      </c>
      <c r="P307">
        <f t="shared" si="47"/>
        <v>1.2598167611926704E-4</v>
      </c>
      <c r="Q307">
        <f t="shared" si="48"/>
        <v>6.91686426694963E-5</v>
      </c>
      <c r="R307">
        <f t="shared" si="49"/>
        <v>2.6428102988433578E-4</v>
      </c>
      <c r="S307">
        <f t="shared" si="50"/>
        <v>2.2147541763845084E-4</v>
      </c>
      <c r="X307">
        <f t="shared" si="51"/>
        <v>-9.334870935582236E-5</v>
      </c>
      <c r="Y307">
        <f t="shared" si="52"/>
        <v>1.8246798927854367E-4</v>
      </c>
    </row>
    <row r="308" spans="1:25" x14ac:dyDescent="0.25">
      <c r="A308" s="6">
        <v>45736.166666666664</v>
      </c>
      <c r="B308">
        <f>AAPL!D297</f>
        <v>214.1</v>
      </c>
      <c r="C308">
        <f>JNJ!D297</f>
        <v>163.02000000000001</v>
      </c>
      <c r="D308">
        <f>JPM!D297</f>
        <v>239.01</v>
      </c>
      <c r="E308">
        <f>XOM!D297</f>
        <v>115.9</v>
      </c>
      <c r="H308">
        <f t="shared" si="43"/>
        <v>-5.3104890255818429E-3</v>
      </c>
      <c r="I308">
        <f t="shared" si="44"/>
        <v>1.8404343476998911E-4</v>
      </c>
      <c r="J308">
        <f t="shared" si="45"/>
        <v>-4.1830503412613838E-4</v>
      </c>
      <c r="K308">
        <f t="shared" si="46"/>
        <v>4.2367449133925558E-3</v>
      </c>
      <c r="P308">
        <f t="shared" si="47"/>
        <v>3.6051752989119507E-5</v>
      </c>
      <c r="Q308">
        <f t="shared" si="48"/>
        <v>1.8655246401918983E-7</v>
      </c>
      <c r="R308">
        <f t="shared" si="49"/>
        <v>2.64853850229491E-6</v>
      </c>
      <c r="S308">
        <f t="shared" si="50"/>
        <v>1.3420108675873393E-5</v>
      </c>
      <c r="X308">
        <f t="shared" si="51"/>
        <v>2.5933652562513128E-6</v>
      </c>
      <c r="Y308">
        <f t="shared" si="52"/>
        <v>9.7716148034451617E-6</v>
      </c>
    </row>
    <row r="309" spans="1:25" x14ac:dyDescent="0.25">
      <c r="A309" s="6">
        <v>45737.166666666664</v>
      </c>
      <c r="B309">
        <f>AAPL!D298</f>
        <v>218.27</v>
      </c>
      <c r="C309">
        <f>JNJ!D298</f>
        <v>163.63</v>
      </c>
      <c r="D309">
        <f>JPM!D298</f>
        <v>241.63</v>
      </c>
      <c r="E309">
        <f>XOM!D298</f>
        <v>115.5</v>
      </c>
      <c r="H309">
        <f t="shared" si="43"/>
        <v>1.9289632955349155E-2</v>
      </c>
      <c r="I309">
        <f t="shared" si="44"/>
        <v>3.7348887744927798E-3</v>
      </c>
      <c r="J309">
        <f t="shared" si="45"/>
        <v>1.0902238476978398E-2</v>
      </c>
      <c r="K309">
        <f t="shared" si="46"/>
        <v>-3.4572203838577915E-3</v>
      </c>
      <c r="P309">
        <f t="shared" si="47"/>
        <v>3.4580417859190771E-4</v>
      </c>
      <c r="Q309">
        <f t="shared" si="48"/>
        <v>9.727712767015374E-6</v>
      </c>
      <c r="R309">
        <f t="shared" si="49"/>
        <v>9.3956389398268885E-5</v>
      </c>
      <c r="S309">
        <f t="shared" si="50"/>
        <v>1.6245886681974891E-5</v>
      </c>
      <c r="X309">
        <f t="shared" si="51"/>
        <v>5.7998997603197983E-5</v>
      </c>
      <c r="Y309">
        <f t="shared" si="52"/>
        <v>1.8025124703959693E-4</v>
      </c>
    </row>
    <row r="310" spans="1:25" x14ac:dyDescent="0.25">
      <c r="A310" s="6">
        <v>45740.166666666664</v>
      </c>
      <c r="B310">
        <f>AAPL!D299</f>
        <v>220.73</v>
      </c>
      <c r="C310">
        <f>JNJ!D299</f>
        <v>163.29</v>
      </c>
      <c r="D310">
        <f>JPM!D299</f>
        <v>248.06</v>
      </c>
      <c r="E310">
        <f>XOM!D299</f>
        <v>115.8</v>
      </c>
      <c r="H310">
        <f t="shared" si="43"/>
        <v>1.1207406602134005E-2</v>
      </c>
      <c r="I310">
        <f t="shared" si="44"/>
        <v>-2.0800203265858596E-3</v>
      </c>
      <c r="J310">
        <f t="shared" si="45"/>
        <v>2.6263021849820798E-2</v>
      </c>
      <c r="K310">
        <f t="shared" si="46"/>
        <v>2.5940351770465278E-3</v>
      </c>
      <c r="P310">
        <f t="shared" si="47"/>
        <v>1.1053545751402687E-4</v>
      </c>
      <c r="Q310">
        <f t="shared" si="48"/>
        <v>7.2683133212936247E-6</v>
      </c>
      <c r="R310">
        <f t="shared" si="49"/>
        <v>6.2769759362461624E-4</v>
      </c>
      <c r="S310">
        <f t="shared" si="50"/>
        <v>4.0829735356115239E-6</v>
      </c>
      <c r="X310">
        <f t="shared" si="51"/>
        <v>-2.834442340786785E-5</v>
      </c>
      <c r="Y310">
        <f t="shared" si="52"/>
        <v>2.6340622751133024E-4</v>
      </c>
    </row>
    <row r="311" spans="1:25" x14ac:dyDescent="0.25">
      <c r="A311" s="6">
        <v>45741.166666666664</v>
      </c>
      <c r="B311">
        <f>AAPL!D300</f>
        <v>223.75</v>
      </c>
      <c r="C311">
        <f>JNJ!D300</f>
        <v>161.02000000000001</v>
      </c>
      <c r="D311">
        <f>JPM!D300</f>
        <v>251.13</v>
      </c>
      <c r="E311">
        <f>XOM!D300</f>
        <v>116.59</v>
      </c>
      <c r="H311">
        <f t="shared" si="43"/>
        <v>1.3589122001844327E-2</v>
      </c>
      <c r="I311">
        <f t="shared" si="44"/>
        <v>-1.3999180242383582E-2</v>
      </c>
      <c r="J311">
        <f t="shared" si="45"/>
        <v>1.2300080952891082E-2</v>
      </c>
      <c r="K311">
        <f t="shared" si="46"/>
        <v>6.7989418063051843E-3</v>
      </c>
      <c r="P311">
        <f t="shared" si="47"/>
        <v>1.6628875763347438E-4</v>
      </c>
      <c r="Q311">
        <f t="shared" si="48"/>
        <v>2.1360234273598889E-4</v>
      </c>
      <c r="R311">
        <f t="shared" si="49"/>
        <v>1.2300923589215462E-4</v>
      </c>
      <c r="S311">
        <f t="shared" si="50"/>
        <v>3.8757392400974597E-5</v>
      </c>
      <c r="X311">
        <f t="shared" si="51"/>
        <v>-1.8846662357342527E-4</v>
      </c>
      <c r="Y311">
        <f t="shared" si="52"/>
        <v>1.4302116281847725E-4</v>
      </c>
    </row>
    <row r="312" spans="1:25" x14ac:dyDescent="0.25">
      <c r="A312" s="6">
        <v>45742.166666666664</v>
      </c>
      <c r="B312">
        <f>AAPL!D301</f>
        <v>221.53</v>
      </c>
      <c r="C312">
        <f>JNJ!D301</f>
        <v>161.72</v>
      </c>
      <c r="D312">
        <f>JPM!D301</f>
        <v>251.03</v>
      </c>
      <c r="E312">
        <f>XOM!D301</f>
        <v>118.27</v>
      </c>
      <c r="H312">
        <f t="shared" si="43"/>
        <v>-9.9713366603807335E-3</v>
      </c>
      <c r="I312">
        <f t="shared" si="44"/>
        <v>4.3378639007354558E-3</v>
      </c>
      <c r="J312">
        <f t="shared" si="45"/>
        <v>-3.9827943811489731E-4</v>
      </c>
      <c r="K312">
        <f t="shared" si="46"/>
        <v>1.4306639317825335E-2</v>
      </c>
      <c r="P312">
        <f t="shared" si="47"/>
        <v>1.1374561297623866E-4</v>
      </c>
      <c r="Q312">
        <f t="shared" si="48"/>
        <v>1.3852563952542035E-5</v>
      </c>
      <c r="R312">
        <f t="shared" si="49"/>
        <v>2.5837588911086076E-6</v>
      </c>
      <c r="S312">
        <f t="shared" si="50"/>
        <v>1.8860190985093742E-4</v>
      </c>
      <c r="X312">
        <f t="shared" si="51"/>
        <v>-3.969468954500641E-5</v>
      </c>
      <c r="Y312">
        <f t="shared" si="52"/>
        <v>1.7143256366628693E-5</v>
      </c>
    </row>
    <row r="313" spans="1:25" x14ac:dyDescent="0.25">
      <c r="A313" s="6">
        <v>45743.166666666664</v>
      </c>
      <c r="B313">
        <f>AAPL!D302</f>
        <v>223.85</v>
      </c>
      <c r="C313">
        <f>JNJ!D302</f>
        <v>163.13</v>
      </c>
      <c r="D313">
        <f>JPM!D302</f>
        <v>248.12</v>
      </c>
      <c r="E313">
        <f>XOM!D302</f>
        <v>117.89</v>
      </c>
      <c r="H313">
        <f t="shared" si="43"/>
        <v>1.041816419239041E-2</v>
      </c>
      <c r="I313">
        <f t="shared" si="44"/>
        <v>8.680984175641145E-3</v>
      </c>
      <c r="J313">
        <f t="shared" si="45"/>
        <v>-1.1659953797043055E-2</v>
      </c>
      <c r="K313">
        <f t="shared" si="46"/>
        <v>-3.2181599589893879E-3</v>
      </c>
      <c r="P313">
        <f t="shared" si="47"/>
        <v>9.4562827678169837E-5</v>
      </c>
      <c r="Q313">
        <f t="shared" si="48"/>
        <v>6.5044604782711686E-5</v>
      </c>
      <c r="R313">
        <f t="shared" si="49"/>
        <v>1.6561326805233519E-4</v>
      </c>
      <c r="S313">
        <f t="shared" si="50"/>
        <v>1.4375913755981699E-5</v>
      </c>
      <c r="X313">
        <f t="shared" si="51"/>
        <v>7.8427047333571266E-5</v>
      </c>
      <c r="Y313">
        <f t="shared" si="52"/>
        <v>-1.2514335351128928E-4</v>
      </c>
    </row>
    <row r="314" spans="1:25" x14ac:dyDescent="0.25">
      <c r="A314" s="6">
        <v>45744.166666666664</v>
      </c>
      <c r="B314">
        <f>AAPL!D303</f>
        <v>217.9</v>
      </c>
      <c r="C314">
        <f>JNJ!D303</f>
        <v>163.71</v>
      </c>
      <c r="D314">
        <f>JPM!D303</f>
        <v>242.85</v>
      </c>
      <c r="E314">
        <f>XOM!D303</f>
        <v>117.73</v>
      </c>
      <c r="H314">
        <f t="shared" si="43"/>
        <v>-2.693994273640031E-2</v>
      </c>
      <c r="I314">
        <f t="shared" si="44"/>
        <v>3.5491409180391648E-3</v>
      </c>
      <c r="J314">
        <f t="shared" si="45"/>
        <v>-2.1468531313162988E-2</v>
      </c>
      <c r="K314">
        <f t="shared" si="46"/>
        <v>-1.358119213930658E-3</v>
      </c>
      <c r="P314">
        <f t="shared" si="47"/>
        <v>7.6362496315868895E-4</v>
      </c>
      <c r="Q314">
        <f t="shared" si="48"/>
        <v>8.603546598855791E-6</v>
      </c>
      <c r="R314">
        <f t="shared" si="49"/>
        <v>5.1427623501360963E-4</v>
      </c>
      <c r="S314">
        <f t="shared" si="50"/>
        <v>3.7307597663612111E-6</v>
      </c>
      <c r="X314">
        <f t="shared" si="51"/>
        <v>-8.1054814505896662E-5</v>
      </c>
      <c r="Y314">
        <f t="shared" si="52"/>
        <v>6.2666910807511239E-4</v>
      </c>
    </row>
    <row r="315" spans="1:25" x14ac:dyDescent="0.25">
      <c r="A315" s="6">
        <v>45747.166666666664</v>
      </c>
      <c r="B315">
        <f>AAPL!D304</f>
        <v>222.13</v>
      </c>
      <c r="C315">
        <f>JNJ!D304</f>
        <v>165.84</v>
      </c>
      <c r="D315">
        <f>JPM!D304</f>
        <v>245.3</v>
      </c>
      <c r="E315">
        <f>XOM!D304</f>
        <v>118.93</v>
      </c>
      <c r="H315">
        <f t="shared" si="43"/>
        <v>1.9226554118956955E-2</v>
      </c>
      <c r="I315">
        <f t="shared" si="44"/>
        <v>1.2926898261273927E-2</v>
      </c>
      <c r="J315">
        <f t="shared" si="45"/>
        <v>1.0037982472689904E-2</v>
      </c>
      <c r="K315">
        <f t="shared" si="46"/>
        <v>1.0141217649048528E-2</v>
      </c>
      <c r="P315">
        <f t="shared" si="47"/>
        <v>3.4346215331987508E-4</v>
      </c>
      <c r="Q315">
        <f t="shared" si="48"/>
        <v>1.5155918534732587E-4</v>
      </c>
      <c r="R315">
        <f t="shared" si="49"/>
        <v>7.7948670097047722E-5</v>
      </c>
      <c r="S315">
        <f t="shared" si="50"/>
        <v>9.1543167790807061E-5</v>
      </c>
      <c r="X315">
        <f t="shared" si="51"/>
        <v>2.2815530709321361E-4</v>
      </c>
      <c r="Y315">
        <f t="shared" si="52"/>
        <v>1.636227920552408E-4</v>
      </c>
    </row>
    <row r="316" spans="1:25" x14ac:dyDescent="0.25">
      <c r="A316" s="6">
        <v>45748.166666666664</v>
      </c>
      <c r="B316">
        <f>AAPL!D305</f>
        <v>223.19</v>
      </c>
      <c r="C316">
        <f>JNJ!D305</f>
        <v>153.25</v>
      </c>
      <c r="D316">
        <f>JPM!D305</f>
        <v>243.66</v>
      </c>
      <c r="E316">
        <f>XOM!D305</f>
        <v>119.04</v>
      </c>
      <c r="H316">
        <f t="shared" si="43"/>
        <v>4.7606305665627204E-3</v>
      </c>
      <c r="I316">
        <f t="shared" si="44"/>
        <v>-7.8952893311203337E-2</v>
      </c>
      <c r="J316">
        <f t="shared" si="45"/>
        <v>-6.7081403381822413E-3</v>
      </c>
      <c r="K316">
        <f t="shared" si="46"/>
        <v>9.2448634562775241E-4</v>
      </c>
      <c r="P316">
        <f t="shared" si="47"/>
        <v>1.6538930496606266E-5</v>
      </c>
      <c r="Q316">
        <f t="shared" si="48"/>
        <v>6.3312025176056833E-3</v>
      </c>
      <c r="R316">
        <f t="shared" si="49"/>
        <v>6.2683139017472592E-5</v>
      </c>
      <c r="S316">
        <f t="shared" si="50"/>
        <v>1.2326284127743163E-7</v>
      </c>
      <c r="X316">
        <f t="shared" si="51"/>
        <v>-3.2359128294597028E-4</v>
      </c>
      <c r="Y316">
        <f t="shared" si="52"/>
        <v>-3.2198013595858481E-5</v>
      </c>
    </row>
    <row r="317" spans="1:25" x14ac:dyDescent="0.25">
      <c r="A317" s="6">
        <v>45749.166666666664</v>
      </c>
      <c r="B317">
        <f>AAPL!D306</f>
        <v>223.89</v>
      </c>
      <c r="C317">
        <f>JNJ!D306</f>
        <v>155.36000000000001</v>
      </c>
      <c r="D317">
        <f>JPM!D306</f>
        <v>245.82</v>
      </c>
      <c r="E317">
        <f>XOM!D306</f>
        <v>118.67</v>
      </c>
      <c r="H317">
        <f t="shared" si="43"/>
        <v>3.1314331753118378E-3</v>
      </c>
      <c r="I317">
        <f t="shared" si="44"/>
        <v>1.3674429726694191E-2</v>
      </c>
      <c r="J317">
        <f t="shared" si="45"/>
        <v>8.8257498605732575E-3</v>
      </c>
      <c r="K317">
        <f t="shared" si="46"/>
        <v>-3.1130394077340858E-3</v>
      </c>
      <c r="P317">
        <f t="shared" si="47"/>
        <v>5.9419473905922835E-6</v>
      </c>
      <c r="Q317">
        <f t="shared" si="48"/>
        <v>1.7052361513468921E-4</v>
      </c>
      <c r="R317">
        <f t="shared" si="49"/>
        <v>5.8012927529234468E-5</v>
      </c>
      <c r="S317">
        <f t="shared" si="50"/>
        <v>1.3589822705308267E-5</v>
      </c>
      <c r="X317">
        <f t="shared" si="51"/>
        <v>3.1831467920658784E-5</v>
      </c>
      <c r="Y317">
        <f t="shared" si="52"/>
        <v>1.8566361069228239E-5</v>
      </c>
    </row>
    <row r="318" spans="1:25" x14ac:dyDescent="0.25">
      <c r="A318" s="6">
        <v>45750.166666666664</v>
      </c>
      <c r="B318">
        <f>AAPL!D307</f>
        <v>203.19</v>
      </c>
      <c r="C318">
        <f>JNJ!D307</f>
        <v>159.82</v>
      </c>
      <c r="D318">
        <f>JPM!D307</f>
        <v>228.69</v>
      </c>
      <c r="E318">
        <f>XOM!D307</f>
        <v>112.43</v>
      </c>
      <c r="H318">
        <f t="shared" si="43"/>
        <v>-9.7013357916483689E-2</v>
      </c>
      <c r="I318">
        <f t="shared" si="44"/>
        <v>2.8303177403301929E-2</v>
      </c>
      <c r="J318">
        <f t="shared" si="45"/>
        <v>-7.2232186118542582E-2</v>
      </c>
      <c r="K318">
        <f t="shared" si="46"/>
        <v>-5.4015725915379467E-2</v>
      </c>
      <c r="P318">
        <f t="shared" si="47"/>
        <v>9.5466930413594421E-3</v>
      </c>
      <c r="Q318">
        <f t="shared" si="48"/>
        <v>7.6658197262079663E-4</v>
      </c>
      <c r="R318">
        <f t="shared" si="49"/>
        <v>5.3936266294644661E-3</v>
      </c>
      <c r="S318">
        <f t="shared" si="50"/>
        <v>2.9799724786380684E-3</v>
      </c>
      <c r="X318">
        <f t="shared" si="51"/>
        <v>-2.7052398754362898E-3</v>
      </c>
      <c r="Y318">
        <f t="shared" si="52"/>
        <v>7.1757437113653521E-3</v>
      </c>
    </row>
    <row r="319" spans="1:25" x14ac:dyDescent="0.25">
      <c r="A319" s="6">
        <v>45751.166666666664</v>
      </c>
      <c r="B319">
        <f>AAPL!D308</f>
        <v>188.38</v>
      </c>
      <c r="C319">
        <f>JNJ!D308</f>
        <v>153.24</v>
      </c>
      <c r="D319">
        <f>JPM!D308</f>
        <v>210.28</v>
      </c>
      <c r="E319">
        <f>XOM!D308</f>
        <v>104.34</v>
      </c>
      <c r="H319">
        <f t="shared" si="43"/>
        <v>-7.5680302500250957E-2</v>
      </c>
      <c r="I319">
        <f t="shared" si="44"/>
        <v>-4.2042862113868353E-2</v>
      </c>
      <c r="J319">
        <f t="shared" si="45"/>
        <v>-8.3927398717044785E-2</v>
      </c>
      <c r="K319">
        <f t="shared" si="46"/>
        <v>-7.467600816742162E-2</v>
      </c>
      <c r="P319">
        <f t="shared" si="47"/>
        <v>5.8330069198559162E-3</v>
      </c>
      <c r="Q319">
        <f t="shared" si="48"/>
        <v>1.8197751579405658E-3</v>
      </c>
      <c r="R319">
        <f t="shared" si="49"/>
        <v>7.2482281930415201E-3</v>
      </c>
      <c r="S319">
        <f t="shared" si="50"/>
        <v>5.6624731682349012E-3</v>
      </c>
      <c r="X319">
        <f t="shared" si="51"/>
        <v>3.258030246767088E-3</v>
      </c>
      <c r="Y319">
        <f t="shared" si="52"/>
        <v>6.5022277110776371E-3</v>
      </c>
    </row>
    <row r="320" spans="1:25" x14ac:dyDescent="0.25">
      <c r="A320" s="6">
        <v>45754.166666666664</v>
      </c>
      <c r="B320">
        <f>AAPL!D309</f>
        <v>181.46</v>
      </c>
      <c r="C320">
        <f>JNJ!D309</f>
        <v>150.62</v>
      </c>
      <c r="D320">
        <f>JPM!D309</f>
        <v>214.44</v>
      </c>
      <c r="E320">
        <f>XOM!D309</f>
        <v>102.94</v>
      </c>
      <c r="H320">
        <f t="shared" si="43"/>
        <v>-3.7425955653188146E-2</v>
      </c>
      <c r="I320">
        <f t="shared" si="44"/>
        <v>-1.7245211159242605E-2</v>
      </c>
      <c r="J320">
        <f t="shared" si="45"/>
        <v>1.9590003008089597E-2</v>
      </c>
      <c r="K320">
        <f t="shared" si="46"/>
        <v>-1.3508503369638259E-2</v>
      </c>
      <c r="P320">
        <f t="shared" si="47"/>
        <v>1.4531174616430418E-3</v>
      </c>
      <c r="Q320">
        <f t="shared" si="48"/>
        <v>3.1902145770484381E-4</v>
      </c>
      <c r="R320">
        <f t="shared" si="49"/>
        <v>3.3785656355870717E-4</v>
      </c>
      <c r="S320">
        <f t="shared" si="50"/>
        <v>1.9829995361078515E-4</v>
      </c>
      <c r="X320">
        <f t="shared" si="51"/>
        <v>6.8086390037196544E-4</v>
      </c>
      <c r="Y320">
        <f t="shared" si="52"/>
        <v>-7.0067486899265169E-4</v>
      </c>
    </row>
    <row r="321" spans="1:25" x14ac:dyDescent="0.25">
      <c r="A321" s="6">
        <v>45755.166666666664</v>
      </c>
      <c r="B321">
        <f>AAPL!D310</f>
        <v>172.42</v>
      </c>
      <c r="C321">
        <f>JNJ!D310</f>
        <v>150</v>
      </c>
      <c r="D321">
        <f>JPM!D310</f>
        <v>216.87</v>
      </c>
      <c r="E321">
        <f>XOM!D310</f>
        <v>100.77</v>
      </c>
      <c r="H321">
        <f t="shared" si="43"/>
        <v>-5.1101882959704026E-2</v>
      </c>
      <c r="I321">
        <f t="shared" si="44"/>
        <v>-4.1248145769499601E-3</v>
      </c>
      <c r="J321">
        <f t="shared" si="45"/>
        <v>1.1268116720978594E-2</v>
      </c>
      <c r="K321">
        <f t="shared" si="46"/>
        <v>-2.1305601932297431E-2</v>
      </c>
      <c r="P321">
        <f t="shared" si="47"/>
        <v>2.6827950703639985E-3</v>
      </c>
      <c r="Q321">
        <f t="shared" si="48"/>
        <v>2.2474949568142025E-5</v>
      </c>
      <c r="R321">
        <f t="shared" si="49"/>
        <v>1.011832527182859E-4</v>
      </c>
      <c r="S321">
        <f t="shared" si="50"/>
        <v>4.7869064957609895E-4</v>
      </c>
      <c r="X321">
        <f t="shared" si="51"/>
        <v>2.4555179475640348E-4</v>
      </c>
      <c r="Y321">
        <f t="shared" si="52"/>
        <v>-5.2101241021305054E-4</v>
      </c>
    </row>
    <row r="322" spans="1:25" x14ac:dyDescent="0.25">
      <c r="A322" s="6">
        <v>45756.166666666664</v>
      </c>
      <c r="B322">
        <f>AAPL!D311</f>
        <v>198.85</v>
      </c>
      <c r="C322">
        <f>JNJ!D311</f>
        <v>150.97</v>
      </c>
      <c r="D322">
        <f>JPM!D311</f>
        <v>234.34</v>
      </c>
      <c r="E322">
        <f>XOM!D311</f>
        <v>105.8</v>
      </c>
      <c r="H322">
        <f t="shared" si="43"/>
        <v>0.14261741087192081</v>
      </c>
      <c r="I322">
        <f t="shared" si="44"/>
        <v>6.4458474833888725E-3</v>
      </c>
      <c r="J322">
        <f t="shared" si="45"/>
        <v>7.7474956559694053E-2</v>
      </c>
      <c r="K322">
        <f t="shared" si="46"/>
        <v>4.8709827131887998E-2</v>
      </c>
      <c r="P322">
        <f t="shared" si="47"/>
        <v>2.0142305028714697E-2</v>
      </c>
      <c r="Q322">
        <f t="shared" si="48"/>
        <v>3.3987580716785807E-5</v>
      </c>
      <c r="R322">
        <f t="shared" si="49"/>
        <v>5.816476595505795E-3</v>
      </c>
      <c r="S322">
        <f t="shared" si="50"/>
        <v>2.3171157841829076E-3</v>
      </c>
      <c r="X322">
        <f t="shared" si="51"/>
        <v>8.2739846385255112E-4</v>
      </c>
      <c r="Y322">
        <f t="shared" si="52"/>
        <v>1.0823920074495086E-2</v>
      </c>
    </row>
    <row r="323" spans="1:25" x14ac:dyDescent="0.25">
      <c r="A323" s="6">
        <v>45757.166666666664</v>
      </c>
      <c r="B323">
        <f>AAPL!D312</f>
        <v>190.42</v>
      </c>
      <c r="C323">
        <f>JNJ!D312</f>
        <v>148.69</v>
      </c>
      <c r="D323">
        <f>JPM!D312</f>
        <v>227.11</v>
      </c>
      <c r="E323">
        <f>XOM!D312</f>
        <v>99.93</v>
      </c>
      <c r="H323">
        <f t="shared" si="43"/>
        <v>-4.3318612796154309E-2</v>
      </c>
      <c r="I323">
        <f t="shared" si="44"/>
        <v>-1.5217539870512775E-2</v>
      </c>
      <c r="J323">
        <f t="shared" si="45"/>
        <v>-3.1338570632507515E-2</v>
      </c>
      <c r="K323">
        <f t="shared" si="46"/>
        <v>-5.7080578550500922E-2</v>
      </c>
      <c r="P323">
        <f t="shared" si="47"/>
        <v>1.9370944320584711E-3</v>
      </c>
      <c r="Q323">
        <f t="shared" si="48"/>
        <v>2.5069973811747486E-4</v>
      </c>
      <c r="R323">
        <f t="shared" si="49"/>
        <v>1.0593526907069985E-3</v>
      </c>
      <c r="S323">
        <f t="shared" si="50"/>
        <v>3.3239810424914775E-3</v>
      </c>
      <c r="X323">
        <f t="shared" si="51"/>
        <v>6.9687091116352206E-4</v>
      </c>
      <c r="Y323">
        <f t="shared" si="52"/>
        <v>1.4325034725105159E-3</v>
      </c>
    </row>
    <row r="324" spans="1:25" x14ac:dyDescent="0.25">
      <c r="A324" s="6">
        <v>45758.166666666664</v>
      </c>
      <c r="B324">
        <f>AAPL!D313</f>
        <v>198.15</v>
      </c>
      <c r="C324">
        <f>JNJ!D313</f>
        <v>151.72999999999999</v>
      </c>
      <c r="D324">
        <f>JPM!D313</f>
        <v>236.2</v>
      </c>
      <c r="E324">
        <f>XOM!D313</f>
        <v>103.14</v>
      </c>
      <c r="H324">
        <f t="shared" si="43"/>
        <v>3.9792160778898779E-2</v>
      </c>
      <c r="I324">
        <f t="shared" si="44"/>
        <v>2.0239023828017767E-2</v>
      </c>
      <c r="J324">
        <f t="shared" si="45"/>
        <v>3.9244422155759941E-2</v>
      </c>
      <c r="K324">
        <f t="shared" si="46"/>
        <v>3.1617347749114871E-2</v>
      </c>
      <c r="P324">
        <f t="shared" si="47"/>
        <v>1.5286800816132072E-3</v>
      </c>
      <c r="Q324">
        <f t="shared" si="48"/>
        <v>3.8506460925141767E-4</v>
      </c>
      <c r="R324">
        <f t="shared" si="49"/>
        <v>1.4466835963330609E-3</v>
      </c>
      <c r="S324">
        <f t="shared" si="50"/>
        <v>9.6372679965349634E-4</v>
      </c>
      <c r="X324">
        <f t="shared" si="51"/>
        <v>7.6722916934695261E-4</v>
      </c>
      <c r="Y324">
        <f t="shared" si="52"/>
        <v>1.4871168071509755E-3</v>
      </c>
    </row>
    <row r="325" spans="1:25" x14ac:dyDescent="0.25">
      <c r="A325" s="6">
        <v>45761.166666666664</v>
      </c>
      <c r="B325">
        <f>AAPL!D314</f>
        <v>202.52</v>
      </c>
      <c r="C325">
        <f>JNJ!D314</f>
        <v>154.36000000000001</v>
      </c>
      <c r="D325">
        <f>JPM!D314</f>
        <v>234.72</v>
      </c>
      <c r="E325">
        <f>XOM!D314</f>
        <v>103.39</v>
      </c>
      <c r="H325">
        <f t="shared" si="43"/>
        <v>2.1814327465264516E-2</v>
      </c>
      <c r="I325">
        <f t="shared" si="44"/>
        <v>1.7184911132268346E-2</v>
      </c>
      <c r="J325">
        <f t="shared" si="45"/>
        <v>-6.2855893685903113E-3</v>
      </c>
      <c r="K325">
        <f t="shared" si="46"/>
        <v>2.4209569757887893E-3</v>
      </c>
      <c r="P325">
        <f t="shared" si="47"/>
        <v>4.4607574373126281E-4</v>
      </c>
      <c r="Q325">
        <f t="shared" si="48"/>
        <v>2.7453012072805807E-4</v>
      </c>
      <c r="R325">
        <f t="shared" si="49"/>
        <v>5.6170789456168358E-5</v>
      </c>
      <c r="S325">
        <f t="shared" si="50"/>
        <v>3.4134731946453052E-6</v>
      </c>
      <c r="X325">
        <f t="shared" si="51"/>
        <v>3.4994460673141097E-4</v>
      </c>
      <c r="Y325">
        <f t="shared" si="52"/>
        <v>-1.5829221927382431E-4</v>
      </c>
    </row>
    <row r="326" spans="1:25" x14ac:dyDescent="0.25">
      <c r="A326" s="6">
        <v>45762.166666666664</v>
      </c>
      <c r="B326">
        <f>AAPL!D315</f>
        <v>202.14</v>
      </c>
      <c r="C326">
        <f>JNJ!D315</f>
        <v>153.62</v>
      </c>
      <c r="D326">
        <f>JPM!D315</f>
        <v>233.13</v>
      </c>
      <c r="E326">
        <f>XOM!D315</f>
        <v>103.1</v>
      </c>
      <c r="H326">
        <f t="shared" si="43"/>
        <v>-1.8781204551920384E-3</v>
      </c>
      <c r="I326">
        <f t="shared" si="44"/>
        <v>-4.8055160988821647E-3</v>
      </c>
      <c r="J326">
        <f t="shared" si="45"/>
        <v>-6.7970765054110836E-3</v>
      </c>
      <c r="K326">
        <f t="shared" si="46"/>
        <v>-2.8088545756875917E-3</v>
      </c>
      <c r="P326">
        <f t="shared" si="47"/>
        <v>6.6148888911516422E-6</v>
      </c>
      <c r="Q326">
        <f t="shared" si="48"/>
        <v>2.9392409927883961E-5</v>
      </c>
      <c r="R326">
        <f t="shared" si="49"/>
        <v>6.4099311673271472E-5</v>
      </c>
      <c r="S326">
        <f t="shared" si="50"/>
        <v>1.1439634269490287E-5</v>
      </c>
      <c r="X326">
        <f t="shared" si="51"/>
        <v>1.3943727117099461E-5</v>
      </c>
      <c r="Y326">
        <f t="shared" si="52"/>
        <v>2.0591498845834178E-5</v>
      </c>
    </row>
    <row r="327" spans="1:25" x14ac:dyDescent="0.25">
      <c r="A327" s="6">
        <v>45763.166666666664</v>
      </c>
      <c r="B327">
        <f>AAPL!D316</f>
        <v>194.27</v>
      </c>
      <c r="C327">
        <f>JNJ!D316</f>
        <v>153.91</v>
      </c>
      <c r="D327">
        <f>JPM!D316</f>
        <v>229.61</v>
      </c>
      <c r="E327">
        <f>XOM!D316</f>
        <v>104.19</v>
      </c>
      <c r="H327">
        <f t="shared" si="43"/>
        <v>-3.9711582595827098E-2</v>
      </c>
      <c r="I327">
        <f t="shared" si="44"/>
        <v>1.885995421326669E-3</v>
      </c>
      <c r="J327">
        <f t="shared" si="45"/>
        <v>-1.5214020385328632E-2</v>
      </c>
      <c r="K327">
        <f t="shared" si="46"/>
        <v>1.0516764401178135E-2</v>
      </c>
      <c r="P327">
        <f t="shared" si="47"/>
        <v>1.6325967346653527E-3</v>
      </c>
      <c r="Q327">
        <f t="shared" si="48"/>
        <v>1.6129883697574919E-6</v>
      </c>
      <c r="R327">
        <f t="shared" si="49"/>
        <v>2.6971980512409719E-4</v>
      </c>
      <c r="S327">
        <f t="shared" si="50"/>
        <v>9.8870530144108958E-5</v>
      </c>
      <c r="X327">
        <f t="shared" si="51"/>
        <v>-5.1316269793499913E-5</v>
      </c>
      <c r="Y327">
        <f t="shared" si="52"/>
        <v>6.6358396086718088E-4</v>
      </c>
    </row>
    <row r="328" spans="1:25" x14ac:dyDescent="0.25">
      <c r="A328" s="6">
        <v>45764.166666666664</v>
      </c>
      <c r="B328">
        <f>AAPL!D317</f>
        <v>196.98</v>
      </c>
      <c r="C328">
        <f>JNJ!D317</f>
        <v>157.47</v>
      </c>
      <c r="D328">
        <f>JPM!D317</f>
        <v>231.96</v>
      </c>
      <c r="E328">
        <f>XOM!D317</f>
        <v>106.92</v>
      </c>
      <c r="H328">
        <f t="shared" si="43"/>
        <v>1.385325669086682E-2</v>
      </c>
      <c r="I328">
        <f t="shared" si="44"/>
        <v>2.2866947940455407E-2</v>
      </c>
      <c r="J328">
        <f t="shared" si="45"/>
        <v>1.0182725504308035E-2</v>
      </c>
      <c r="K328">
        <f t="shared" si="46"/>
        <v>2.5864735846625842E-2</v>
      </c>
      <c r="P328">
        <f t="shared" si="47"/>
        <v>1.7317071678683979E-4</v>
      </c>
      <c r="Q328">
        <f t="shared" si="48"/>
        <v>4.9510643626512216E-4</v>
      </c>
      <c r="R328">
        <f t="shared" si="49"/>
        <v>8.0525450946714058E-5</v>
      </c>
      <c r="S328">
        <f t="shared" si="50"/>
        <v>6.3965175673392951E-4</v>
      </c>
      <c r="X328">
        <f t="shared" si="51"/>
        <v>2.928104104259427E-4</v>
      </c>
      <c r="Y328">
        <f t="shared" si="52"/>
        <v>1.1808746783645578E-4</v>
      </c>
    </row>
    <row r="329" spans="1:25" x14ac:dyDescent="0.25">
      <c r="A329" s="6">
        <v>45768.166666666664</v>
      </c>
      <c r="B329">
        <f>AAPL!D318</f>
        <v>193.16</v>
      </c>
      <c r="C329">
        <f>JNJ!D318</f>
        <v>156.91999999999999</v>
      </c>
      <c r="D329">
        <f>JPM!D318</f>
        <v>228.99</v>
      </c>
      <c r="E329">
        <f>XOM!D318</f>
        <v>105.35</v>
      </c>
      <c r="H329">
        <f t="shared" si="43"/>
        <v>-1.9583339736215177E-2</v>
      </c>
      <c r="I329">
        <f t="shared" si="44"/>
        <v>-3.4988425909663469E-3</v>
      </c>
      <c r="J329">
        <f t="shared" si="45"/>
        <v>-1.28866085297511E-2</v>
      </c>
      <c r="K329">
        <f t="shared" si="46"/>
        <v>-1.4792751020520285E-2</v>
      </c>
      <c r="P329">
        <f t="shared" si="47"/>
        <v>4.1116329515906991E-4</v>
      </c>
      <c r="Q329">
        <f t="shared" si="48"/>
        <v>1.6931605551884394E-5</v>
      </c>
      <c r="R329">
        <f t="shared" si="49"/>
        <v>1.9868979023663562E-4</v>
      </c>
      <c r="S329">
        <f t="shared" si="50"/>
        <v>2.3611854382469307E-4</v>
      </c>
      <c r="X329">
        <f t="shared" si="51"/>
        <v>8.343653115420362E-5</v>
      </c>
      <c r="Y329">
        <f t="shared" si="52"/>
        <v>2.8582153324786341E-4</v>
      </c>
    </row>
    <row r="330" spans="1:25" x14ac:dyDescent="0.25">
      <c r="A330" s="6">
        <v>45769.166666666664</v>
      </c>
      <c r="B330">
        <f>AAPL!D319</f>
        <v>199.74</v>
      </c>
      <c r="C330">
        <f>JNJ!D319</f>
        <v>157.75</v>
      </c>
      <c r="D330">
        <f>JPM!D319</f>
        <v>235.59</v>
      </c>
      <c r="E330">
        <f>XOM!D319</f>
        <v>108.3</v>
      </c>
      <c r="H330">
        <f t="shared" si="43"/>
        <v>3.3497659809647508E-2</v>
      </c>
      <c r="I330">
        <f t="shared" si="44"/>
        <v>5.2753800799707372E-3</v>
      </c>
      <c r="J330">
        <f t="shared" si="45"/>
        <v>2.8414671576404232E-2</v>
      </c>
      <c r="K330">
        <f t="shared" si="46"/>
        <v>2.7617013756746956E-2</v>
      </c>
      <c r="P330">
        <f t="shared" si="47"/>
        <v>1.0760917635838803E-3</v>
      </c>
      <c r="Q330">
        <f t="shared" si="48"/>
        <v>2.1710189605546155E-5</v>
      </c>
      <c r="R330">
        <f t="shared" si="49"/>
        <v>7.4014159758100555E-4</v>
      </c>
      <c r="S330">
        <f t="shared" si="50"/>
        <v>7.3135713893621027E-4</v>
      </c>
      <c r="X330">
        <f t="shared" si="51"/>
        <v>1.5284683909185884E-4</v>
      </c>
      <c r="Y330">
        <f t="shared" si="52"/>
        <v>8.9244623201778094E-4</v>
      </c>
    </row>
    <row r="331" spans="1:25" x14ac:dyDescent="0.25">
      <c r="A331" s="6">
        <v>45770.166666666664</v>
      </c>
      <c r="B331">
        <f>AAPL!D320</f>
        <v>204.6</v>
      </c>
      <c r="C331">
        <f>JNJ!D320</f>
        <v>155.38</v>
      </c>
      <c r="D331">
        <f>JPM!D320</f>
        <v>240.88</v>
      </c>
      <c r="E331">
        <f>XOM!D320</f>
        <v>107.37</v>
      </c>
      <c r="H331">
        <f t="shared" si="43"/>
        <v>2.4040332702537383E-2</v>
      </c>
      <c r="I331">
        <f t="shared" si="44"/>
        <v>-1.5137771899047848E-2</v>
      </c>
      <c r="J331">
        <f t="shared" si="45"/>
        <v>2.2205878118585411E-2</v>
      </c>
      <c r="K331">
        <f t="shared" si="46"/>
        <v>-8.624340560900761E-3</v>
      </c>
      <c r="P331">
        <f t="shared" si="47"/>
        <v>5.4505955382918431E-4</v>
      </c>
      <c r="Q331">
        <f t="shared" si="48"/>
        <v>2.4818008861442751E-4</v>
      </c>
      <c r="R331">
        <f t="shared" si="49"/>
        <v>4.4086351268161054E-4</v>
      </c>
      <c r="S331">
        <f t="shared" si="50"/>
        <v>8.4598399485418248E-5</v>
      </c>
      <c r="X331">
        <f t="shared" si="51"/>
        <v>-3.6779468235615813E-4</v>
      </c>
      <c r="Y331">
        <f t="shared" si="52"/>
        <v>4.9020084610474268E-4</v>
      </c>
    </row>
    <row r="332" spans="1:25" x14ac:dyDescent="0.25">
      <c r="A332" s="6">
        <v>45771.166666666664</v>
      </c>
      <c r="B332">
        <f>AAPL!D321</f>
        <v>208.37</v>
      </c>
      <c r="C332">
        <f>JNJ!D321</f>
        <v>154.93</v>
      </c>
      <c r="D332">
        <f>JPM!D321</f>
        <v>244.64</v>
      </c>
      <c r="E332">
        <f>XOM!D321</f>
        <v>108.63</v>
      </c>
      <c r="H332">
        <f t="shared" si="43"/>
        <v>1.8258492064582833E-2</v>
      </c>
      <c r="I332">
        <f t="shared" si="44"/>
        <v>-2.9003275140742505E-3</v>
      </c>
      <c r="J332">
        <f t="shared" si="45"/>
        <v>1.5488858007273659E-2</v>
      </c>
      <c r="K332">
        <f t="shared" si="46"/>
        <v>1.1666798999615381E-2</v>
      </c>
      <c r="P332">
        <f t="shared" si="47"/>
        <v>3.0851762834263499E-4</v>
      </c>
      <c r="Q332">
        <f t="shared" si="48"/>
        <v>1.2364282316096057E-5</v>
      </c>
      <c r="R332">
        <f t="shared" si="49"/>
        <v>2.0391068713508745E-4</v>
      </c>
      <c r="S332">
        <f t="shared" si="50"/>
        <v>1.2306353988778877E-4</v>
      </c>
      <c r="X332">
        <f t="shared" si="51"/>
        <v>-6.1762440498418919E-5</v>
      </c>
      <c r="Y332">
        <f t="shared" si="52"/>
        <v>2.5081874249871007E-4</v>
      </c>
    </row>
    <row r="333" spans="1:25" x14ac:dyDescent="0.25">
      <c r="A333" s="6">
        <v>45772.166666666664</v>
      </c>
      <c r="B333">
        <f>AAPL!D322</f>
        <v>209.28</v>
      </c>
      <c r="C333">
        <f>JNJ!D322</f>
        <v>154.58000000000001</v>
      </c>
      <c r="D333">
        <f>JPM!D322</f>
        <v>243.55</v>
      </c>
      <c r="E333">
        <f>XOM!D322</f>
        <v>108.57</v>
      </c>
      <c r="H333">
        <f t="shared" si="43"/>
        <v>4.3577226867250411E-3</v>
      </c>
      <c r="I333">
        <f t="shared" si="44"/>
        <v>-2.2616403294754904E-3</v>
      </c>
      <c r="J333">
        <f t="shared" si="45"/>
        <v>-4.4654819282004005E-3</v>
      </c>
      <c r="K333">
        <f t="shared" si="46"/>
        <v>-5.5248620189875188E-4</v>
      </c>
      <c r="P333">
        <f t="shared" si="47"/>
        <v>1.3424166962450901E-5</v>
      </c>
      <c r="Q333">
        <f t="shared" si="48"/>
        <v>8.2805872851977308E-6</v>
      </c>
      <c r="R333">
        <f t="shared" si="49"/>
        <v>3.2201198610368778E-5</v>
      </c>
      <c r="S333">
        <f t="shared" si="50"/>
        <v>1.2676158298582331E-6</v>
      </c>
      <c r="X333">
        <f t="shared" si="51"/>
        <v>-1.0543243631048387E-5</v>
      </c>
      <c r="Y333">
        <f t="shared" si="52"/>
        <v>-2.0791206471405943E-5</v>
      </c>
    </row>
    <row r="334" spans="1:25" x14ac:dyDescent="0.25">
      <c r="A334" s="6">
        <v>45775.166666666664</v>
      </c>
      <c r="B334">
        <f>AAPL!D323</f>
        <v>210.14</v>
      </c>
      <c r="C334">
        <f>JNJ!D323</f>
        <v>155.35</v>
      </c>
      <c r="D334">
        <f>JPM!D323</f>
        <v>243.22</v>
      </c>
      <c r="E334">
        <f>XOM!D323</f>
        <v>108.63</v>
      </c>
      <c r="H334">
        <f t="shared" ref="H334:H397" si="53">LN(B334/B333)</f>
        <v>4.1009069917952523E-3</v>
      </c>
      <c r="I334">
        <f t="shared" ref="I334:I397" si="54">LN(C334/C333)</f>
        <v>4.9688741603313756E-3</v>
      </c>
      <c r="J334">
        <f t="shared" ref="J334:J397" si="55">LN(D334/D333)</f>
        <v>-1.3558766996982379E-3</v>
      </c>
      <c r="K334">
        <f t="shared" ref="K334:K397" si="56">LN(E334/E333)</f>
        <v>5.5248620189883276E-4</v>
      </c>
      <c r="P334">
        <f t="shared" ref="P334:P397" si="57">(H334-H$5)^2</f>
        <v>1.1608226951284144E-5</v>
      </c>
      <c r="Q334">
        <f t="shared" ref="Q334:Q397" si="58">(I334-I$5)^2</f>
        <v>1.8947856197665853E-5</v>
      </c>
      <c r="R334">
        <f t="shared" ref="R334:R397" si="59">(J334-J$5)^2</f>
        <v>6.5792494589435635E-6</v>
      </c>
      <c r="S334">
        <f t="shared" ref="S334:S397" si="60">(K334-K$5)^2</f>
        <v>4.3731432843492901E-10</v>
      </c>
      <c r="X334">
        <f t="shared" ref="X334:X397" si="61">(H334-H$5)*(I334-I$5)</f>
        <v>1.4830745597669763E-5</v>
      </c>
      <c r="Y334">
        <f t="shared" ref="Y334:Y397" si="62">(H334-H$5)*(J334-J$5)</f>
        <v>-8.7391888003710218E-6</v>
      </c>
    </row>
    <row r="335" spans="1:25" x14ac:dyDescent="0.25">
      <c r="A335" s="6">
        <v>45776.166666666664</v>
      </c>
      <c r="B335">
        <f>AAPL!D324</f>
        <v>211.21</v>
      </c>
      <c r="C335">
        <f>JNJ!D324</f>
        <v>155.91</v>
      </c>
      <c r="D335">
        <f>JPM!D324</f>
        <v>244.62</v>
      </c>
      <c r="E335">
        <f>XOM!D324</f>
        <v>108.36</v>
      </c>
      <c r="H335">
        <f t="shared" si="53"/>
        <v>5.0789239354215587E-3</v>
      </c>
      <c r="I335">
        <f t="shared" si="54"/>
        <v>3.5982818494038104E-3</v>
      </c>
      <c r="J335">
        <f t="shared" si="55"/>
        <v>5.7396025063636827E-3</v>
      </c>
      <c r="K335">
        <f t="shared" si="56"/>
        <v>-2.4885952287651311E-3</v>
      </c>
      <c r="P335">
        <f t="shared" si="57"/>
        <v>1.9229117452402196E-5</v>
      </c>
      <c r="Q335">
        <f t="shared" si="58"/>
        <v>8.8942398523654554E-6</v>
      </c>
      <c r="R335">
        <f t="shared" si="59"/>
        <v>2.0525198635555972E-5</v>
      </c>
      <c r="S335">
        <f t="shared" si="60"/>
        <v>9.375804147848893E-6</v>
      </c>
      <c r="X335">
        <f t="shared" si="61"/>
        <v>1.3077782027965282E-5</v>
      </c>
      <c r="Y335">
        <f t="shared" si="62"/>
        <v>1.9866591436303086E-5</v>
      </c>
    </row>
    <row r="336" spans="1:25" x14ac:dyDescent="0.25">
      <c r="A336" s="6">
        <v>45777.166666666664</v>
      </c>
      <c r="B336">
        <f>AAPL!D325</f>
        <v>212.5</v>
      </c>
      <c r="C336">
        <f>JNJ!D325</f>
        <v>156.31</v>
      </c>
      <c r="D336">
        <f>JPM!D325</f>
        <v>244.62</v>
      </c>
      <c r="E336">
        <f>XOM!D325</f>
        <v>105.63</v>
      </c>
      <c r="H336">
        <f t="shared" si="53"/>
        <v>6.0890891684208118E-3</v>
      </c>
      <c r="I336">
        <f t="shared" si="54"/>
        <v>2.5622972189197762E-3</v>
      </c>
      <c r="J336">
        <f t="shared" si="55"/>
        <v>0</v>
      </c>
      <c r="K336">
        <f t="shared" si="56"/>
        <v>-2.5516595381823572E-2</v>
      </c>
      <c r="P336">
        <f t="shared" si="57"/>
        <v>2.910890593417162E-5</v>
      </c>
      <c r="Q336">
        <f t="shared" si="58"/>
        <v>3.7882261151875979E-6</v>
      </c>
      <c r="R336">
        <f t="shared" si="59"/>
        <v>1.461990685121859E-6</v>
      </c>
      <c r="S336">
        <f t="shared" si="60"/>
        <v>6.8068776842303508E-4</v>
      </c>
      <c r="X336">
        <f t="shared" si="61"/>
        <v>1.0501005553963305E-5</v>
      </c>
      <c r="Y336">
        <f t="shared" si="62"/>
        <v>-6.5235687571947394E-6</v>
      </c>
    </row>
    <row r="337" spans="1:25" x14ac:dyDescent="0.25">
      <c r="A337" s="6">
        <v>45778.166666666664</v>
      </c>
      <c r="B337">
        <f>AAPL!D326</f>
        <v>213.32</v>
      </c>
      <c r="C337">
        <f>JNJ!D326</f>
        <v>154.46</v>
      </c>
      <c r="D337">
        <f>JPM!D326</f>
        <v>246.89</v>
      </c>
      <c r="E337">
        <f>XOM!D326</f>
        <v>105.78</v>
      </c>
      <c r="H337">
        <f t="shared" si="53"/>
        <v>3.8513973679298731E-3</v>
      </c>
      <c r="I337">
        <f t="shared" si="54"/>
        <v>-1.190605176626202E-2</v>
      </c>
      <c r="J337">
        <f t="shared" si="55"/>
        <v>9.236907244056727E-3</v>
      </c>
      <c r="K337">
        <f t="shared" si="56"/>
        <v>1.4190438027631542E-3</v>
      </c>
      <c r="P337">
        <f t="shared" si="57"/>
        <v>9.9702811012743015E-6</v>
      </c>
      <c r="Q337">
        <f t="shared" si="58"/>
        <v>1.5680079446616675E-4</v>
      </c>
      <c r="R337">
        <f t="shared" si="59"/>
        <v>6.4445238497561839E-5</v>
      </c>
      <c r="S337">
        <f t="shared" si="60"/>
        <v>7.1511637775119832E-7</v>
      </c>
      <c r="X337">
        <f t="shared" si="61"/>
        <v>-3.9539195714263313E-5</v>
      </c>
      <c r="Y337">
        <f t="shared" si="62"/>
        <v>2.5348316383131955E-5</v>
      </c>
    </row>
    <row r="338" spans="1:25" x14ac:dyDescent="0.25">
      <c r="A338" s="6">
        <v>45779.166666666664</v>
      </c>
      <c r="B338">
        <f>AAPL!D327</f>
        <v>205.35</v>
      </c>
      <c r="C338">
        <f>JNJ!D327</f>
        <v>156.12</v>
      </c>
      <c r="D338">
        <f>JPM!D327</f>
        <v>252.51</v>
      </c>
      <c r="E338">
        <f>XOM!D327</f>
        <v>106.21</v>
      </c>
      <c r="H338">
        <f t="shared" si="53"/>
        <v>-3.8077545329833914E-2</v>
      </c>
      <c r="I338">
        <f t="shared" si="54"/>
        <v>1.0689779171296371E-2</v>
      </c>
      <c r="J338">
        <f t="shared" si="55"/>
        <v>2.2507958588320436E-2</v>
      </c>
      <c r="K338">
        <f t="shared" si="56"/>
        <v>4.0568006956142478E-3</v>
      </c>
      <c r="P338">
        <f t="shared" si="57"/>
        <v>1.5032189381670403E-3</v>
      </c>
      <c r="Q338">
        <f t="shared" si="58"/>
        <v>1.0148181999168194E-4</v>
      </c>
      <c r="R338">
        <f t="shared" si="59"/>
        <v>4.5364018152811134E-4</v>
      </c>
      <c r="S338">
        <f t="shared" si="60"/>
        <v>1.2134092502722883E-5</v>
      </c>
      <c r="X338">
        <f t="shared" si="61"/>
        <v>-3.9057572081627764E-4</v>
      </c>
      <c r="Y338">
        <f t="shared" si="62"/>
        <v>-8.257847855141138E-4</v>
      </c>
    </row>
    <row r="339" spans="1:25" x14ac:dyDescent="0.25">
      <c r="A339" s="6">
        <v>45782.166666666664</v>
      </c>
      <c r="B339">
        <f>AAPL!D328</f>
        <v>198.89</v>
      </c>
      <c r="C339">
        <f>JNJ!D328</f>
        <v>155</v>
      </c>
      <c r="D339">
        <f>JPM!D328</f>
        <v>252.56</v>
      </c>
      <c r="E339">
        <f>XOM!D328</f>
        <v>103.27</v>
      </c>
      <c r="H339">
        <f t="shared" si="53"/>
        <v>-3.19639323274125E-2</v>
      </c>
      <c r="I339">
        <f t="shared" si="54"/>
        <v>-7.1998253931676442E-3</v>
      </c>
      <c r="J339">
        <f t="shared" si="55"/>
        <v>1.9799235814194074E-4</v>
      </c>
      <c r="K339">
        <f t="shared" si="56"/>
        <v>-2.807134865013557E-2</v>
      </c>
      <c r="P339">
        <f t="shared" si="57"/>
        <v>1.0665289291163847E-3</v>
      </c>
      <c r="Q339">
        <f t="shared" si="58"/>
        <v>6.1086511168697883E-5</v>
      </c>
      <c r="R339">
        <f t="shared" si="59"/>
        <v>1.0223954239980652E-6</v>
      </c>
      <c r="S339">
        <f t="shared" si="60"/>
        <v>8.2052152575722546E-4</v>
      </c>
      <c r="X339">
        <f t="shared" si="61"/>
        <v>2.5524602120348015E-4</v>
      </c>
      <c r="Y339">
        <f t="shared" si="62"/>
        <v>3.3021421784807338E-5</v>
      </c>
    </row>
    <row r="340" spans="1:25" x14ac:dyDescent="0.25">
      <c r="A340" s="6">
        <v>45783.166666666664</v>
      </c>
      <c r="B340">
        <f>AAPL!D329</f>
        <v>198.51</v>
      </c>
      <c r="C340">
        <f>JNJ!D329</f>
        <v>154.47</v>
      </c>
      <c r="D340">
        <f>JPM!D329</f>
        <v>249.25</v>
      </c>
      <c r="E340">
        <f>XOM!D329</f>
        <v>104.71</v>
      </c>
      <c r="H340">
        <f t="shared" si="53"/>
        <v>-1.9124313830772783E-3</v>
      </c>
      <c r="I340">
        <f t="shared" si="54"/>
        <v>-3.4252141930869581E-3</v>
      </c>
      <c r="J340">
        <f t="shared" si="55"/>
        <v>-1.3192435407788477E-2</v>
      </c>
      <c r="K340">
        <f t="shared" si="56"/>
        <v>1.3847706616058098E-2</v>
      </c>
      <c r="P340">
        <f t="shared" si="57"/>
        <v>6.7925576071183272E-6</v>
      </c>
      <c r="Q340">
        <f t="shared" si="58"/>
        <v>1.6331093955278806E-5</v>
      </c>
      <c r="R340">
        <f t="shared" si="59"/>
        <v>2.0740503055069554E-4</v>
      </c>
      <c r="S340">
        <f t="shared" si="60"/>
        <v>1.7620726223370036E-4</v>
      </c>
      <c r="X340">
        <f t="shared" si="61"/>
        <v>1.0532326261491009E-5</v>
      </c>
      <c r="Y340">
        <f t="shared" si="62"/>
        <v>3.7534126045796457E-5</v>
      </c>
    </row>
    <row r="341" spans="1:25" x14ac:dyDescent="0.25">
      <c r="A341" s="6">
        <v>45784.166666666664</v>
      </c>
      <c r="B341">
        <f>AAPL!D330</f>
        <v>196.25</v>
      </c>
      <c r="C341">
        <f>JNJ!D330</f>
        <v>157.30000000000001</v>
      </c>
      <c r="D341">
        <f>JPM!D330</f>
        <v>249.39</v>
      </c>
      <c r="E341">
        <f>XOM!D330</f>
        <v>104.61</v>
      </c>
      <c r="H341">
        <f t="shared" si="53"/>
        <v>-1.1450120029559962E-2</v>
      </c>
      <c r="I341">
        <f t="shared" si="54"/>
        <v>1.8154907338072533E-2</v>
      </c>
      <c r="J341">
        <f t="shared" si="55"/>
        <v>5.6152736915873844E-4</v>
      </c>
      <c r="K341">
        <f t="shared" si="56"/>
        <v>-9.5547494370114207E-4</v>
      </c>
      <c r="P341">
        <f t="shared" si="57"/>
        <v>1.4747533225896935E-4</v>
      </c>
      <c r="Q341">
        <f t="shared" si="58"/>
        <v>3.0761465160896134E-4</v>
      </c>
      <c r="R341">
        <f t="shared" si="59"/>
        <v>4.19386665298465E-7</v>
      </c>
      <c r="S341">
        <f t="shared" si="60"/>
        <v>2.3374532842841317E-6</v>
      </c>
      <c r="X341">
        <f t="shared" si="61"/>
        <v>-2.1299195513858893E-4</v>
      </c>
      <c r="Y341">
        <f t="shared" si="62"/>
        <v>7.864425459617015E-6</v>
      </c>
    </row>
    <row r="342" spans="1:25" x14ac:dyDescent="0.25">
      <c r="A342" s="6">
        <v>45785.166666666664</v>
      </c>
      <c r="B342">
        <f>AAPL!D331</f>
        <v>197.49</v>
      </c>
      <c r="C342">
        <f>JNJ!D331</f>
        <v>155.66</v>
      </c>
      <c r="D342">
        <f>JPM!D331</f>
        <v>253.47</v>
      </c>
      <c r="E342">
        <f>XOM!D331</f>
        <v>106.07</v>
      </c>
      <c r="H342">
        <f t="shared" si="53"/>
        <v>6.298593485377273E-3</v>
      </c>
      <c r="I342">
        <f t="shared" si="54"/>
        <v>-1.0480668532990125E-2</v>
      </c>
      <c r="J342">
        <f t="shared" si="55"/>
        <v>1.6227536621756754E-2</v>
      </c>
      <c r="K342">
        <f t="shared" si="56"/>
        <v>1.3860104161709271E-2</v>
      </c>
      <c r="P342">
        <f t="shared" si="57"/>
        <v>3.1413461445654242E-5</v>
      </c>
      <c r="Q342">
        <f t="shared" si="58"/>
        <v>1.2313517879335327E-4</v>
      </c>
      <c r="R342">
        <f t="shared" si="59"/>
        <v>2.2555259548387191E-4</v>
      </c>
      <c r="S342">
        <f t="shared" si="60"/>
        <v>1.7653655362041094E-4</v>
      </c>
      <c r="X342">
        <f t="shared" si="61"/>
        <v>-6.2194068781747545E-5</v>
      </c>
      <c r="Y342">
        <f t="shared" si="62"/>
        <v>8.417474539432749E-5</v>
      </c>
    </row>
    <row r="343" spans="1:25" x14ac:dyDescent="0.25">
      <c r="A343" s="6">
        <v>45786.166666666664</v>
      </c>
      <c r="B343">
        <f>AAPL!D332</f>
        <v>198.53</v>
      </c>
      <c r="C343">
        <f>JNJ!D332</f>
        <v>154.22</v>
      </c>
      <c r="D343">
        <f>JPM!D332</f>
        <v>253.08</v>
      </c>
      <c r="E343">
        <f>XOM!D332</f>
        <v>107.31</v>
      </c>
      <c r="H343">
        <f t="shared" si="53"/>
        <v>5.2522720610924155E-3</v>
      </c>
      <c r="I343">
        <f t="shared" si="54"/>
        <v>-9.2939871264275404E-3</v>
      </c>
      <c r="J343">
        <f t="shared" si="55"/>
        <v>-1.5398285541795302E-3</v>
      </c>
      <c r="K343">
        <f t="shared" si="56"/>
        <v>1.1622588421657217E-2</v>
      </c>
      <c r="P343">
        <f t="shared" si="57"/>
        <v>2.0779465367290421E-5</v>
      </c>
      <c r="Q343">
        <f t="shared" si="58"/>
        <v>9.8207064546224285E-5</v>
      </c>
      <c r="R343">
        <f t="shared" si="59"/>
        <v>7.5567625112986658E-6</v>
      </c>
      <c r="S343">
        <f t="shared" si="60"/>
        <v>1.2208460314687877E-4</v>
      </c>
      <c r="X343">
        <f t="shared" si="61"/>
        <v>-4.517400022758138E-5</v>
      </c>
      <c r="Y343">
        <f t="shared" si="62"/>
        <v>-1.2530981002793405E-5</v>
      </c>
    </row>
    <row r="344" spans="1:25" x14ac:dyDescent="0.25">
      <c r="A344" s="6">
        <v>45789.166666666664</v>
      </c>
      <c r="B344">
        <f>AAPL!D333</f>
        <v>210.79</v>
      </c>
      <c r="C344">
        <f>JNJ!D333</f>
        <v>154.13999999999999</v>
      </c>
      <c r="D344">
        <f>JPM!D333</f>
        <v>260.05</v>
      </c>
      <c r="E344">
        <f>XOM!D333</f>
        <v>109.16</v>
      </c>
      <c r="H344">
        <f t="shared" si="53"/>
        <v>5.9922155002815725E-2</v>
      </c>
      <c r="I344">
        <f t="shared" si="54"/>
        <v>-5.1887405496747784E-4</v>
      </c>
      <c r="J344">
        <f t="shared" si="55"/>
        <v>2.716827594039796E-2</v>
      </c>
      <c r="K344">
        <f t="shared" si="56"/>
        <v>1.7092853901101667E-2</v>
      </c>
      <c r="P344">
        <f t="shared" si="57"/>
        <v>3.5079954096050594E-3</v>
      </c>
      <c r="Q344">
        <f t="shared" si="58"/>
        <v>1.2878497634764685E-6</v>
      </c>
      <c r="R344">
        <f t="shared" si="59"/>
        <v>6.7387735825465893E-4</v>
      </c>
      <c r="S344">
        <f t="shared" si="60"/>
        <v>2.72892414556351E-4</v>
      </c>
      <c r="X344">
        <f t="shared" si="61"/>
        <v>-6.721436645938436E-5</v>
      </c>
      <c r="Y344">
        <f t="shared" si="62"/>
        <v>1.5375170501149339E-3</v>
      </c>
    </row>
    <row r="345" spans="1:25" x14ac:dyDescent="0.25">
      <c r="A345" s="6">
        <v>45790.166666666664</v>
      </c>
      <c r="B345">
        <f>AAPL!D334</f>
        <v>212.93</v>
      </c>
      <c r="C345">
        <f>JNJ!D334</f>
        <v>148.44</v>
      </c>
      <c r="D345">
        <f>JPM!D334</f>
        <v>263.01</v>
      </c>
      <c r="E345">
        <f>XOM!D334</f>
        <v>109.46</v>
      </c>
      <c r="H345">
        <f t="shared" si="53"/>
        <v>1.0101095986503919E-2</v>
      </c>
      <c r="I345">
        <f t="shared" si="54"/>
        <v>-3.768044415745031E-2</v>
      </c>
      <c r="J345">
        <f t="shared" si="55"/>
        <v>1.1318134049522349E-2</v>
      </c>
      <c r="K345">
        <f t="shared" si="56"/>
        <v>2.7444898756343247E-3</v>
      </c>
      <c r="P345">
        <f t="shared" si="57"/>
        <v>8.849680057136498E-5</v>
      </c>
      <c r="Q345">
        <f t="shared" si="58"/>
        <v>1.4666146196871464E-3</v>
      </c>
      <c r="R345">
        <f t="shared" si="59"/>
        <v>1.0219200193197614E-4</v>
      </c>
      <c r="S345">
        <f t="shared" si="60"/>
        <v>4.7136387874469779E-6</v>
      </c>
      <c r="X345">
        <f t="shared" si="61"/>
        <v>-3.6026476585075825E-4</v>
      </c>
      <c r="Y345">
        <f t="shared" si="62"/>
        <v>9.5098187232789226E-5</v>
      </c>
    </row>
    <row r="346" spans="1:25" x14ac:dyDescent="0.25">
      <c r="A346" s="6">
        <v>45791.166666666664</v>
      </c>
      <c r="B346">
        <f>AAPL!D335</f>
        <v>212.33</v>
      </c>
      <c r="C346">
        <f>JNJ!D335</f>
        <v>146.36000000000001</v>
      </c>
      <c r="D346">
        <f>JPM!D335</f>
        <v>265.64</v>
      </c>
      <c r="E346">
        <f>XOM!D335</f>
        <v>108.48</v>
      </c>
      <c r="H346">
        <f t="shared" si="53"/>
        <v>-2.8218050046047607E-3</v>
      </c>
      <c r="I346">
        <f t="shared" si="54"/>
        <v>-1.4111496041390652E-2</v>
      </c>
      <c r="J346">
        <f t="shared" si="55"/>
        <v>9.9499544039090212E-3</v>
      </c>
      <c r="K346">
        <f t="shared" si="56"/>
        <v>-8.9933615236865144E-3</v>
      </c>
      <c r="P346">
        <f t="shared" si="57"/>
        <v>1.2359634463450349E-5</v>
      </c>
      <c r="Q346">
        <f t="shared" si="58"/>
        <v>2.1689798002418661E-4</v>
      </c>
      <c r="R346">
        <f t="shared" si="59"/>
        <v>7.6402045032377693E-5</v>
      </c>
      <c r="S346">
        <f t="shared" si="60"/>
        <v>9.1522892829399709E-5</v>
      </c>
      <c r="X346">
        <f t="shared" si="61"/>
        <v>5.1776246957071953E-5</v>
      </c>
      <c r="Y346">
        <f t="shared" si="62"/>
        <v>-3.0729486635156484E-5</v>
      </c>
    </row>
    <row r="347" spans="1:25" x14ac:dyDescent="0.25">
      <c r="A347" s="6">
        <v>45792.166666666664</v>
      </c>
      <c r="B347">
        <f>AAPL!D336</f>
        <v>211.45</v>
      </c>
      <c r="C347">
        <f>JNJ!D336</f>
        <v>149.61000000000001</v>
      </c>
      <c r="D347">
        <f>JPM!D336</f>
        <v>267.49</v>
      </c>
      <c r="E347">
        <f>XOM!D336</f>
        <v>108.58</v>
      </c>
      <c r="H347">
        <f t="shared" si="53"/>
        <v>-4.1531042752048983E-3</v>
      </c>
      <c r="I347">
        <f t="shared" si="54"/>
        <v>2.1962568075134799E-2</v>
      </c>
      <c r="J347">
        <f t="shared" si="55"/>
        <v>6.9401737872099578E-3</v>
      </c>
      <c r="K347">
        <f t="shared" si="56"/>
        <v>9.2140428521942915E-4</v>
      </c>
      <c r="P347">
        <f t="shared" si="57"/>
        <v>2.3492696010214172E-5</v>
      </c>
      <c r="Q347">
        <f t="shared" si="58"/>
        <v>4.5567764939277218E-4</v>
      </c>
      <c r="R347">
        <f t="shared" si="59"/>
        <v>3.2844885034269679E-5</v>
      </c>
      <c r="S347">
        <f t="shared" si="60"/>
        <v>1.2110819101945458E-7</v>
      </c>
      <c r="X347">
        <f t="shared" si="61"/>
        <v>-1.0346543623758299E-4</v>
      </c>
      <c r="Y347">
        <f t="shared" si="62"/>
        <v>-2.7777957081119742E-5</v>
      </c>
    </row>
    <row r="348" spans="1:25" x14ac:dyDescent="0.25">
      <c r="A348" s="6">
        <v>45793.166666666664</v>
      </c>
      <c r="B348">
        <f>AAPL!D337</f>
        <v>211.26</v>
      </c>
      <c r="C348">
        <f>JNJ!D337</f>
        <v>151.33000000000001</v>
      </c>
      <c r="D348">
        <f>JPM!D337</f>
        <v>267.56</v>
      </c>
      <c r="E348">
        <f>XOM!D337</f>
        <v>108.19</v>
      </c>
      <c r="H348">
        <f t="shared" si="53"/>
        <v>-8.9896152348143657E-4</v>
      </c>
      <c r="I348">
        <f t="shared" si="54"/>
        <v>1.1430974472793872E-2</v>
      </c>
      <c r="J348">
        <f t="shared" si="55"/>
        <v>2.616577904844278E-4</v>
      </c>
      <c r="K348">
        <f t="shared" si="56"/>
        <v>-3.5982877778229887E-3</v>
      </c>
      <c r="P348">
        <f t="shared" si="57"/>
        <v>2.536959909004063E-6</v>
      </c>
      <c r="Q348">
        <f t="shared" si="58"/>
        <v>1.1696452440770818E-4</v>
      </c>
      <c r="R348">
        <f t="shared" si="59"/>
        <v>8.9769992700773018E-7</v>
      </c>
      <c r="S348">
        <f t="shared" si="60"/>
        <v>1.7402964428969734E-5</v>
      </c>
      <c r="X348">
        <f t="shared" si="61"/>
        <v>-1.7225977742876681E-5</v>
      </c>
      <c r="Y348">
        <f t="shared" si="62"/>
        <v>1.5091152126774434E-6</v>
      </c>
    </row>
    <row r="349" spans="1:25" x14ac:dyDescent="0.25">
      <c r="A349" s="6">
        <v>45796.166666666664</v>
      </c>
      <c r="B349">
        <f>AAPL!D338</f>
        <v>208.78</v>
      </c>
      <c r="C349">
        <f>JNJ!D338</f>
        <v>152.49</v>
      </c>
      <c r="D349">
        <f>JPM!D338</f>
        <v>264.88</v>
      </c>
      <c r="E349">
        <f>XOM!D338</f>
        <v>106.47</v>
      </c>
      <c r="H349">
        <f t="shared" si="53"/>
        <v>-1.1808536414863721E-2</v>
      </c>
      <c r="I349">
        <f t="shared" si="54"/>
        <v>7.6361374279860141E-3</v>
      </c>
      <c r="J349">
        <f t="shared" si="55"/>
        <v>-1.0066947011216465E-2</v>
      </c>
      <c r="K349">
        <f t="shared" si="56"/>
        <v>-1.6025685372967211E-2</v>
      </c>
      <c r="P349">
        <f t="shared" si="57"/>
        <v>1.563089703005584E-4</v>
      </c>
      <c r="Q349">
        <f t="shared" si="58"/>
        <v>4.928288226711722E-5</v>
      </c>
      <c r="R349">
        <f t="shared" si="59"/>
        <v>1.2714986919489123E-4</v>
      </c>
      <c r="S349">
        <f t="shared" si="60"/>
        <v>2.7552957757680252E-4</v>
      </c>
      <c r="X349">
        <f t="shared" si="61"/>
        <v>-8.7768767683138525E-5</v>
      </c>
      <c r="Y349">
        <f t="shared" si="62"/>
        <v>1.4097753412407288E-4</v>
      </c>
    </row>
    <row r="350" spans="1:25" x14ac:dyDescent="0.25">
      <c r="A350" s="6">
        <v>45797.166666666664</v>
      </c>
      <c r="B350">
        <f>AAPL!D339</f>
        <v>206.86</v>
      </c>
      <c r="C350">
        <f>JNJ!D339</f>
        <v>153.66</v>
      </c>
      <c r="D350">
        <f>JPM!D339</f>
        <v>265.68</v>
      </c>
      <c r="E350">
        <f>XOM!D339</f>
        <v>104.95</v>
      </c>
      <c r="H350">
        <f t="shared" si="53"/>
        <v>-9.2388300304947473E-3</v>
      </c>
      <c r="I350">
        <f t="shared" si="54"/>
        <v>7.6433493125680659E-3</v>
      </c>
      <c r="J350">
        <f t="shared" si="55"/>
        <v>3.0156838295002362E-3</v>
      </c>
      <c r="K350">
        <f t="shared" si="56"/>
        <v>-1.4379209059872737E-2</v>
      </c>
      <c r="P350">
        <f t="shared" si="57"/>
        <v>9.8657579828184775E-5</v>
      </c>
      <c r="Q350">
        <f t="shared" si="58"/>
        <v>4.9384191688013715E-5</v>
      </c>
      <c r="R350">
        <f t="shared" si="59"/>
        <v>3.2636437189667784E-6</v>
      </c>
      <c r="S350">
        <f t="shared" si="60"/>
        <v>2.2358046577271729E-4</v>
      </c>
      <c r="X350">
        <f t="shared" si="61"/>
        <v>-6.9800607688691308E-5</v>
      </c>
      <c r="Y350">
        <f t="shared" si="62"/>
        <v>-1.7943890066948104E-5</v>
      </c>
    </row>
    <row r="351" spans="1:25" x14ac:dyDescent="0.25">
      <c r="A351" s="6">
        <v>45798.166666666664</v>
      </c>
      <c r="B351">
        <f>AAPL!D340</f>
        <v>202.09</v>
      </c>
      <c r="C351">
        <f>JNJ!D340</f>
        <v>153.18</v>
      </c>
      <c r="D351">
        <f>JPM!D340</f>
        <v>261.04000000000002</v>
      </c>
      <c r="E351">
        <f>XOM!D340</f>
        <v>103.66</v>
      </c>
      <c r="H351">
        <f t="shared" si="53"/>
        <v>-2.3329093219500632E-2</v>
      </c>
      <c r="I351">
        <f t="shared" si="54"/>
        <v>-3.1286689580412971E-3</v>
      </c>
      <c r="J351">
        <f t="shared" si="55"/>
        <v>-1.7618924783425943E-2</v>
      </c>
      <c r="K351">
        <f t="shared" si="56"/>
        <v>-1.2367733505081597E-2</v>
      </c>
      <c r="P351">
        <f t="shared" si="57"/>
        <v>5.7710046403407916E-4</v>
      </c>
      <c r="Q351">
        <f t="shared" si="58"/>
        <v>1.4022250755829042E-5</v>
      </c>
      <c r="R351">
        <f t="shared" si="59"/>
        <v>3.5449557418070475E-4</v>
      </c>
      <c r="S351">
        <f t="shared" si="60"/>
        <v>1.6747289145675734E-4</v>
      </c>
      <c r="X351">
        <f t="shared" si="61"/>
        <v>8.9956919789370052E-5</v>
      </c>
      <c r="Y351">
        <f t="shared" si="62"/>
        <v>4.5230472068917435E-4</v>
      </c>
    </row>
    <row r="352" spans="1:25" x14ac:dyDescent="0.25">
      <c r="A352" s="6">
        <v>45799.166666666664</v>
      </c>
      <c r="B352">
        <f>AAPL!D341</f>
        <v>201.36</v>
      </c>
      <c r="C352">
        <f>JNJ!D341</f>
        <v>152.61000000000001</v>
      </c>
      <c r="D352">
        <f>JPM!D341</f>
        <v>260.67</v>
      </c>
      <c r="E352">
        <f>XOM!D341</f>
        <v>102.97</v>
      </c>
      <c r="H352">
        <f t="shared" si="53"/>
        <v>-3.6187919030965495E-3</v>
      </c>
      <c r="I352">
        <f t="shared" si="54"/>
        <v>-3.7280529786640642E-3</v>
      </c>
      <c r="J352">
        <f t="shared" si="55"/>
        <v>-1.4184127658409371E-3</v>
      </c>
      <c r="K352">
        <f t="shared" si="56"/>
        <v>-6.6786290929009891E-3</v>
      </c>
      <c r="P352">
        <f t="shared" si="57"/>
        <v>1.8598640183498678E-5</v>
      </c>
      <c r="Q352">
        <f t="shared" si="58"/>
        <v>1.8870454237124718E-5</v>
      </c>
      <c r="R352">
        <f t="shared" si="59"/>
        <v>6.9039708341457305E-6</v>
      </c>
      <c r="S352">
        <f t="shared" si="60"/>
        <v>5.2591900780770909E-5</v>
      </c>
      <c r="X352">
        <f t="shared" si="61"/>
        <v>1.8734054245022903E-5</v>
      </c>
      <c r="Y352">
        <f t="shared" si="62"/>
        <v>1.1331569590380923E-5</v>
      </c>
    </row>
    <row r="353" spans="1:25" x14ac:dyDescent="0.25">
      <c r="A353" s="6">
        <v>45800.166666666664</v>
      </c>
      <c r="B353">
        <f>AAPL!D342</f>
        <v>195.27</v>
      </c>
      <c r="C353">
        <f>JNJ!D342</f>
        <v>152.94</v>
      </c>
      <c r="D353">
        <f>JPM!D342</f>
        <v>260.70999999999998</v>
      </c>
      <c r="E353">
        <f>XOM!D342</f>
        <v>103.03</v>
      </c>
      <c r="H353">
        <f t="shared" si="53"/>
        <v>-3.0711134574654807E-2</v>
      </c>
      <c r="I353">
        <f t="shared" si="54"/>
        <v>2.1600401132955793E-3</v>
      </c>
      <c r="J353">
        <f t="shared" si="55"/>
        <v>1.5343895077852597E-4</v>
      </c>
      <c r="K353">
        <f t="shared" si="56"/>
        <v>5.8252428831713206E-4</v>
      </c>
      <c r="P353">
        <f t="shared" si="57"/>
        <v>9.8627130842512999E-4</v>
      </c>
      <c r="Q353">
        <f t="shared" si="58"/>
        <v>2.3841814490046764E-6</v>
      </c>
      <c r="R353">
        <f t="shared" si="59"/>
        <v>1.1144795124786826E-6</v>
      </c>
      <c r="S353">
        <f t="shared" si="60"/>
        <v>8.3284325461273098E-11</v>
      </c>
      <c r="X353">
        <f t="shared" si="61"/>
        <v>-4.8491749372782632E-5</v>
      </c>
      <c r="Y353">
        <f t="shared" si="62"/>
        <v>3.315387107089233E-5</v>
      </c>
    </row>
    <row r="354" spans="1:25" x14ac:dyDescent="0.25">
      <c r="A354" s="6">
        <v>45804.166666666664</v>
      </c>
      <c r="B354">
        <f>AAPL!D343</f>
        <v>200.21</v>
      </c>
      <c r="C354">
        <f>JNJ!D343</f>
        <v>153.25</v>
      </c>
      <c r="D354">
        <f>JPM!D343</f>
        <v>265.29000000000002</v>
      </c>
      <c r="E354">
        <f>XOM!D343</f>
        <v>103.52</v>
      </c>
      <c r="H354">
        <f t="shared" si="53"/>
        <v>2.4983599431202347E-2</v>
      </c>
      <c r="I354">
        <f t="shared" si="54"/>
        <v>2.0248872002417415E-3</v>
      </c>
      <c r="J354">
        <f t="shared" si="55"/>
        <v>1.7414888785750749E-2</v>
      </c>
      <c r="K354">
        <f t="shared" si="56"/>
        <v>4.744622795613768E-3</v>
      </c>
      <c r="P354">
        <f t="shared" si="57"/>
        <v>5.8999327917337282E-4</v>
      </c>
      <c r="Q354">
        <f t="shared" si="58"/>
        <v>1.9850740787548877E-6</v>
      </c>
      <c r="R354">
        <f t="shared" si="59"/>
        <v>2.6262668043702E-4</v>
      </c>
      <c r="S354">
        <f t="shared" si="60"/>
        <v>1.7399114095707234E-5</v>
      </c>
      <c r="X354">
        <f t="shared" si="61"/>
        <v>3.4222512548418454E-5</v>
      </c>
      <c r="Y354">
        <f t="shared" si="62"/>
        <v>3.9363431810432247E-4</v>
      </c>
    </row>
    <row r="355" spans="1:25" x14ac:dyDescent="0.25">
      <c r="A355" s="6">
        <v>45805.166666666664</v>
      </c>
      <c r="B355">
        <f>AAPL!D344</f>
        <v>200.42</v>
      </c>
      <c r="C355">
        <f>JNJ!D344</f>
        <v>152.43</v>
      </c>
      <c r="D355">
        <f>JPM!D344</f>
        <v>263.49</v>
      </c>
      <c r="E355">
        <f>XOM!D344</f>
        <v>102.11</v>
      </c>
      <c r="H355">
        <f t="shared" si="53"/>
        <v>1.0483489465745394E-3</v>
      </c>
      <c r="I355">
        <f t="shared" si="54"/>
        <v>-5.36510054257054E-3</v>
      </c>
      <c r="J355">
        <f t="shared" si="55"/>
        <v>-6.8081506586177174E-3</v>
      </c>
      <c r="K355">
        <f t="shared" si="56"/>
        <v>-1.3714167185143801E-2</v>
      </c>
      <c r="P355">
        <f t="shared" si="57"/>
        <v>1.2568923201773219E-7</v>
      </c>
      <c r="Q355">
        <f t="shared" si="58"/>
        <v>3.5773092756730815E-5</v>
      </c>
      <c r="R355">
        <f t="shared" si="59"/>
        <v>6.4276758182242635E-5</v>
      </c>
      <c r="S355">
        <f t="shared" si="60"/>
        <v>2.0413452645476224E-4</v>
      </c>
      <c r="X355">
        <f t="shared" si="61"/>
        <v>-2.1204463104480136E-6</v>
      </c>
      <c r="Y355">
        <f t="shared" si="62"/>
        <v>-2.8423399466839924E-6</v>
      </c>
    </row>
    <row r="356" spans="1:25" x14ac:dyDescent="0.25">
      <c r="A356" s="6">
        <v>45806.166666666664</v>
      </c>
      <c r="B356">
        <f>AAPL!D345</f>
        <v>199.95</v>
      </c>
      <c r="C356">
        <f>JNJ!D345</f>
        <v>153.58000000000001</v>
      </c>
      <c r="D356">
        <f>JPM!D345</f>
        <v>264.37</v>
      </c>
      <c r="E356">
        <f>XOM!D345</f>
        <v>102.69</v>
      </c>
      <c r="H356">
        <f t="shared" si="53"/>
        <v>-2.3478293373554809E-3</v>
      </c>
      <c r="I356">
        <f t="shared" si="54"/>
        <v>7.516129628647358E-3</v>
      </c>
      <c r="J356">
        <f t="shared" si="55"/>
        <v>3.3342204950116763E-3</v>
      </c>
      <c r="K356">
        <f t="shared" si="56"/>
        <v>5.6640776427571453E-3</v>
      </c>
      <c r="P356">
        <f t="shared" si="57"/>
        <v>9.2516439204294793E-6</v>
      </c>
      <c r="Q356">
        <f t="shared" si="58"/>
        <v>4.7612332202164571E-5</v>
      </c>
      <c r="R356">
        <f t="shared" si="59"/>
        <v>4.5160178228213603E-6</v>
      </c>
      <c r="S356">
        <f t="shared" si="60"/>
        <v>2.5915016540440633E-5</v>
      </c>
      <c r="X356">
        <f t="shared" si="61"/>
        <v>-2.0987909466062231E-5</v>
      </c>
      <c r="Y356">
        <f t="shared" si="62"/>
        <v>-6.4637905933791209E-6</v>
      </c>
    </row>
    <row r="357" spans="1:25" x14ac:dyDescent="0.25">
      <c r="A357" s="6">
        <v>45807.166666666664</v>
      </c>
      <c r="B357">
        <f>AAPL!D346</f>
        <v>200.85</v>
      </c>
      <c r="C357">
        <f>JNJ!D346</f>
        <v>155.21</v>
      </c>
      <c r="D357">
        <f>JPM!D346</f>
        <v>264</v>
      </c>
      <c r="E357">
        <f>XOM!D346</f>
        <v>102.3</v>
      </c>
      <c r="H357">
        <f t="shared" si="53"/>
        <v>4.4910255124638023E-3</v>
      </c>
      <c r="I357">
        <f t="shared" si="54"/>
        <v>1.0557434760695754E-2</v>
      </c>
      <c r="J357">
        <f t="shared" si="55"/>
        <v>-1.4005339458312647E-3</v>
      </c>
      <c r="K357">
        <f t="shared" si="56"/>
        <v>-3.8050682526228931E-3</v>
      </c>
      <c r="P357">
        <f t="shared" si="57"/>
        <v>1.4418753188773877E-5</v>
      </c>
      <c r="Q357">
        <f t="shared" si="58"/>
        <v>9.8832907880156543E-5</v>
      </c>
      <c r="R357">
        <f t="shared" si="59"/>
        <v>6.8103358270736727E-6</v>
      </c>
      <c r="S357">
        <f t="shared" si="60"/>
        <v>1.9170969034489354E-5</v>
      </c>
      <c r="X357">
        <f t="shared" si="61"/>
        <v>3.7749798749831793E-5</v>
      </c>
      <c r="Y357">
        <f t="shared" si="62"/>
        <v>-9.9094173099753698E-6</v>
      </c>
    </row>
    <row r="358" spans="1:25" x14ac:dyDescent="0.25">
      <c r="A358" s="6">
        <v>45810.166666666664</v>
      </c>
      <c r="B358">
        <f>AAPL!D347</f>
        <v>201.7</v>
      </c>
      <c r="C358">
        <f>JNJ!D347</f>
        <v>155.4</v>
      </c>
      <c r="D358">
        <f>JPM!D347</f>
        <v>264.66000000000003</v>
      </c>
      <c r="E358">
        <f>XOM!D347</f>
        <v>103.05</v>
      </c>
      <c r="H358">
        <f t="shared" si="53"/>
        <v>4.2230841548747573E-3</v>
      </c>
      <c r="I358">
        <f t="shared" si="54"/>
        <v>1.223399270453846E-3</v>
      </c>
      <c r="J358">
        <f t="shared" si="55"/>
        <v>2.4968801985873674E-3</v>
      </c>
      <c r="K358">
        <f t="shared" si="56"/>
        <v>7.304634378887234E-3</v>
      </c>
      <c r="P358">
        <f t="shared" si="57"/>
        <v>1.245569012512466E-5</v>
      </c>
      <c r="Q358">
        <f t="shared" si="58"/>
        <v>3.6898170123596844E-7</v>
      </c>
      <c r="R358">
        <f t="shared" si="59"/>
        <v>1.6583055495165812E-6</v>
      </c>
      <c r="S358">
        <f t="shared" si="60"/>
        <v>4.5309539638510658E-5</v>
      </c>
      <c r="X358">
        <f t="shared" si="61"/>
        <v>2.1438100971020148E-6</v>
      </c>
      <c r="Y358">
        <f t="shared" si="62"/>
        <v>4.544814634014583E-6</v>
      </c>
    </row>
    <row r="359" spans="1:25" x14ac:dyDescent="0.25">
      <c r="A359" s="6">
        <v>45811.166666666664</v>
      </c>
      <c r="B359">
        <f>AAPL!D348</f>
        <v>203.27</v>
      </c>
      <c r="C359">
        <f>JNJ!D348</f>
        <v>154.41999999999999</v>
      </c>
      <c r="D359">
        <f>JPM!D348</f>
        <v>266.27</v>
      </c>
      <c r="E359">
        <f>XOM!D348</f>
        <v>103.8</v>
      </c>
      <c r="H359">
        <f t="shared" si="53"/>
        <v>7.7536996107045722E-3</v>
      </c>
      <c r="I359">
        <f t="shared" si="54"/>
        <v>-6.3262750528775081E-3</v>
      </c>
      <c r="J359">
        <f t="shared" si="55"/>
        <v>6.0648482284549636E-3</v>
      </c>
      <c r="K359">
        <f t="shared" si="56"/>
        <v>7.2516633953202065E-3</v>
      </c>
      <c r="P359">
        <f t="shared" si="57"/>
        <v>4.9841869412241879E-5</v>
      </c>
      <c r="Q359">
        <f t="shared" si="58"/>
        <v>4.8194636284394388E-5</v>
      </c>
      <c r="R359">
        <f t="shared" si="59"/>
        <v>2.3578018275458282E-5</v>
      </c>
      <c r="S359">
        <f t="shared" si="60"/>
        <v>4.4599225168323126E-5</v>
      </c>
      <c r="X359">
        <f t="shared" si="61"/>
        <v>-4.9011333057337659E-5</v>
      </c>
      <c r="Y359">
        <f t="shared" si="62"/>
        <v>3.4280789195770336E-5</v>
      </c>
    </row>
    <row r="360" spans="1:25" x14ac:dyDescent="0.25">
      <c r="A360" s="6">
        <v>45812.166666666664</v>
      </c>
      <c r="B360">
        <f>AAPL!D349</f>
        <v>202.82</v>
      </c>
      <c r="C360">
        <f>JNJ!D349</f>
        <v>153.22</v>
      </c>
      <c r="D360">
        <f>JPM!D349</f>
        <v>264.22000000000003</v>
      </c>
      <c r="E360">
        <f>XOM!D349</f>
        <v>102.3</v>
      </c>
      <c r="H360">
        <f t="shared" si="53"/>
        <v>-2.2162583870203399E-3</v>
      </c>
      <c r="I360">
        <f t="shared" si="54"/>
        <v>-7.8013657919948085E-3</v>
      </c>
      <c r="J360">
        <f t="shared" si="55"/>
        <v>-7.7287421231502489E-3</v>
      </c>
      <c r="K360">
        <f t="shared" si="56"/>
        <v>-1.4556297774207487E-2</v>
      </c>
      <c r="P360">
        <f t="shared" si="57"/>
        <v>8.4685688753582233E-6</v>
      </c>
      <c r="Q360">
        <f t="shared" si="58"/>
        <v>7.0851384103840954E-5</v>
      </c>
      <c r="R360">
        <f t="shared" si="59"/>
        <v>7.9885523556043502E-5</v>
      </c>
      <c r="S360">
        <f t="shared" si="60"/>
        <v>2.2890770219922686E-4</v>
      </c>
      <c r="X360">
        <f t="shared" si="61"/>
        <v>2.4495098003434034E-5</v>
      </c>
      <c r="Y360">
        <f t="shared" si="62"/>
        <v>2.600992230627393E-5</v>
      </c>
    </row>
    <row r="361" spans="1:25" x14ac:dyDescent="0.25">
      <c r="A361" s="6">
        <v>45813.166666666664</v>
      </c>
      <c r="B361">
        <f>AAPL!D350</f>
        <v>200.63</v>
      </c>
      <c r="C361">
        <f>JNJ!D350</f>
        <v>153.66</v>
      </c>
      <c r="D361">
        <f>JPM!D350</f>
        <v>261.95</v>
      </c>
      <c r="E361">
        <f>XOM!D350</f>
        <v>101.83</v>
      </c>
      <c r="H361">
        <f t="shared" si="53"/>
        <v>-1.085647049174078E-2</v>
      </c>
      <c r="I361">
        <f t="shared" si="54"/>
        <v>2.8675723508140394E-3</v>
      </c>
      <c r="J361">
        <f t="shared" si="55"/>
        <v>-8.6284435959794372E-3</v>
      </c>
      <c r="K361">
        <f t="shared" si="56"/>
        <v>-4.6049167740067768E-3</v>
      </c>
      <c r="P361">
        <f t="shared" si="57"/>
        <v>1.3340926067906896E-4</v>
      </c>
      <c r="Q361">
        <f t="shared" si="58"/>
        <v>5.0697553387849206E-6</v>
      </c>
      <c r="R361">
        <f t="shared" si="59"/>
        <v>9.6777816246343043E-5</v>
      </c>
      <c r="S361">
        <f t="shared" si="60"/>
        <v>2.681494662965572E-5</v>
      </c>
      <c r="X361">
        <f t="shared" si="61"/>
        <v>-2.6006774339988016E-5</v>
      </c>
      <c r="Y361">
        <f t="shared" si="62"/>
        <v>1.136268318468812E-4</v>
      </c>
    </row>
    <row r="362" spans="1:25" x14ac:dyDescent="0.25">
      <c r="A362" s="6">
        <v>45814.166666666664</v>
      </c>
      <c r="B362">
        <f>AAPL!D351</f>
        <v>203.92</v>
      </c>
      <c r="C362">
        <f>JNJ!D351</f>
        <v>155.03</v>
      </c>
      <c r="D362">
        <f>JPM!D351</f>
        <v>265.73</v>
      </c>
      <c r="E362">
        <f>XOM!D351</f>
        <v>104.27</v>
      </c>
      <c r="H362">
        <f t="shared" si="53"/>
        <v>1.6265344375750522E-2</v>
      </c>
      <c r="I362">
        <f t="shared" si="54"/>
        <v>8.8762771387820606E-3</v>
      </c>
      <c r="J362">
        <f t="shared" si="55"/>
        <v>1.4327109833963181E-2</v>
      </c>
      <c r="K362">
        <f t="shared" si="56"/>
        <v>2.3678932617927639E-2</v>
      </c>
      <c r="P362">
        <f t="shared" si="57"/>
        <v>2.4247230365965182E-4</v>
      </c>
      <c r="Q362">
        <f t="shared" si="58"/>
        <v>6.8232828816004306E-5</v>
      </c>
      <c r="R362">
        <f t="shared" si="59"/>
        <v>1.7208144560892629E-4</v>
      </c>
      <c r="S362">
        <f t="shared" si="60"/>
        <v>5.3386571779477036E-4</v>
      </c>
      <c r="X362">
        <f t="shared" si="61"/>
        <v>1.2862570189597116E-4</v>
      </c>
      <c r="Y362">
        <f t="shared" si="62"/>
        <v>2.0426694430053882E-4</v>
      </c>
    </row>
    <row r="363" spans="1:25" x14ac:dyDescent="0.25">
      <c r="A363" s="6">
        <v>45817.166666666664</v>
      </c>
      <c r="B363">
        <f>AAPL!D352</f>
        <v>201.45</v>
      </c>
      <c r="C363">
        <f>JNJ!D352</f>
        <v>155.22999999999999</v>
      </c>
      <c r="D363">
        <f>JPM!D352</f>
        <v>266.74</v>
      </c>
      <c r="E363">
        <f>XOM!D352</f>
        <v>104.97</v>
      </c>
      <c r="H363">
        <f t="shared" si="53"/>
        <v>-1.2186548430503737E-2</v>
      </c>
      <c r="I363">
        <f t="shared" si="54"/>
        <v>1.289241460081021E-3</v>
      </c>
      <c r="J363">
        <f t="shared" si="55"/>
        <v>3.7936455060567759E-3</v>
      </c>
      <c r="K363">
        <f t="shared" si="56"/>
        <v>6.6909062462046425E-3</v>
      </c>
      <c r="P363">
        <f t="shared" si="57"/>
        <v>1.6590394692587239E-4</v>
      </c>
      <c r="Q363">
        <f t="shared" si="58"/>
        <v>4.5330707540038443E-7</v>
      </c>
      <c r="R363">
        <f t="shared" si="59"/>
        <v>6.6797303869859045E-6</v>
      </c>
      <c r="S363">
        <f t="shared" si="60"/>
        <v>3.7423903916107753E-5</v>
      </c>
      <c r="X363">
        <f t="shared" si="61"/>
        <v>-8.672106605568673E-6</v>
      </c>
      <c r="Y363">
        <f t="shared" si="62"/>
        <v>-3.3289542436051093E-5</v>
      </c>
    </row>
    <row r="364" spans="1:25" x14ac:dyDescent="0.25">
      <c r="A364" s="6">
        <v>45818.166666666664</v>
      </c>
      <c r="B364">
        <f>AAPL!D353</f>
        <v>202.67</v>
      </c>
      <c r="C364">
        <f>JNJ!D353</f>
        <v>156.44999999999999</v>
      </c>
      <c r="D364">
        <f>JPM!D353</f>
        <v>268.60000000000002</v>
      </c>
      <c r="E364">
        <f>XOM!D353</f>
        <v>107.22</v>
      </c>
      <c r="H364">
        <f t="shared" si="53"/>
        <v>6.0378288938655912E-3</v>
      </c>
      <c r="I364">
        <f t="shared" si="54"/>
        <v>7.8285820765392061E-3</v>
      </c>
      <c r="J364">
        <f t="shared" si="55"/>
        <v>6.9488828948888895E-3</v>
      </c>
      <c r="K364">
        <f t="shared" si="56"/>
        <v>2.1208203351685374E-2</v>
      </c>
      <c r="P364">
        <f t="shared" si="57"/>
        <v>2.8558407815119334E-5</v>
      </c>
      <c r="Q364">
        <f t="shared" si="58"/>
        <v>5.2021908122997789E-5</v>
      </c>
      <c r="R364">
        <f t="shared" si="59"/>
        <v>3.2944785471387072E-5</v>
      </c>
      <c r="S364">
        <f t="shared" si="60"/>
        <v>4.2579518101948345E-4</v>
      </c>
      <c r="X364">
        <f t="shared" si="61"/>
        <v>3.8544297470536934E-5</v>
      </c>
      <c r="Y364">
        <f t="shared" si="62"/>
        <v>3.0673288360941844E-5</v>
      </c>
    </row>
    <row r="365" spans="1:25" x14ac:dyDescent="0.25">
      <c r="A365" s="6">
        <v>45819.166666666664</v>
      </c>
      <c r="B365">
        <f>AAPL!D354</f>
        <v>198.78</v>
      </c>
      <c r="C365">
        <f>JNJ!D354</f>
        <v>155.26</v>
      </c>
      <c r="D365">
        <f>JPM!D354</f>
        <v>268.14999999999998</v>
      </c>
      <c r="E365">
        <f>XOM!D354</f>
        <v>109.31</v>
      </c>
      <c r="H365">
        <f t="shared" si="53"/>
        <v>-1.9380354991362321E-2</v>
      </c>
      <c r="I365">
        <f t="shared" si="54"/>
        <v>-7.6353391373567992E-3</v>
      </c>
      <c r="J365">
        <f t="shared" si="55"/>
        <v>-1.6767586602032057E-3</v>
      </c>
      <c r="K365">
        <f t="shared" si="56"/>
        <v>1.9305083906352424E-2</v>
      </c>
      <c r="P365">
        <f t="shared" si="57"/>
        <v>4.0297258889208259E-4</v>
      </c>
      <c r="Q365">
        <f t="shared" si="58"/>
        <v>6.8083947860025405E-5</v>
      </c>
      <c r="R365">
        <f t="shared" si="59"/>
        <v>8.3283422087269476E-6</v>
      </c>
      <c r="S365">
        <f t="shared" si="60"/>
        <v>3.5087604701545633E-4</v>
      </c>
      <c r="X365">
        <f t="shared" si="61"/>
        <v>1.6563805339096449E-4</v>
      </c>
      <c r="Y365">
        <f t="shared" si="62"/>
        <v>5.7931801465429184E-5</v>
      </c>
    </row>
    <row r="366" spans="1:25" x14ac:dyDescent="0.25">
      <c r="A366" s="6">
        <v>45820.166666666664</v>
      </c>
      <c r="B366">
        <f>AAPL!D355</f>
        <v>199.2</v>
      </c>
      <c r="C366">
        <f>JNJ!D355</f>
        <v>156.66</v>
      </c>
      <c r="D366">
        <f>JPM!D355</f>
        <v>268.24</v>
      </c>
      <c r="E366">
        <f>XOM!D355</f>
        <v>109.73</v>
      </c>
      <c r="H366">
        <f t="shared" si="53"/>
        <v>2.1106596106382439E-3</v>
      </c>
      <c r="I366">
        <f t="shared" si="54"/>
        <v>8.9767209615581253E-3</v>
      </c>
      <c r="J366">
        <f t="shared" si="55"/>
        <v>3.3557672903893846E-4</v>
      </c>
      <c r="K366">
        <f t="shared" si="56"/>
        <v>3.8349206969637865E-3</v>
      </c>
      <c r="P366">
        <f t="shared" si="57"/>
        <v>2.0074283200437093E-6</v>
      </c>
      <c r="Q366">
        <f t="shared" si="58"/>
        <v>6.9902313312390283E-5</v>
      </c>
      <c r="R366">
        <f t="shared" si="59"/>
        <v>7.630919420148353E-7</v>
      </c>
      <c r="S366">
        <f t="shared" si="60"/>
        <v>1.06375285827361E-5</v>
      </c>
      <c r="X366">
        <f t="shared" si="61"/>
        <v>1.1845838230360088E-5</v>
      </c>
      <c r="Y366">
        <f t="shared" si="62"/>
        <v>-1.2376802394793787E-6</v>
      </c>
    </row>
    <row r="367" spans="1:25" x14ac:dyDescent="0.25">
      <c r="A367" s="6">
        <v>45821.166666666664</v>
      </c>
      <c r="B367">
        <f>AAPL!D356</f>
        <v>196.45</v>
      </c>
      <c r="C367">
        <f>JNJ!D356</f>
        <v>157.1</v>
      </c>
      <c r="D367">
        <f>JPM!D356</f>
        <v>264.95</v>
      </c>
      <c r="E367">
        <f>XOM!D356</f>
        <v>112.12</v>
      </c>
      <c r="H367">
        <f t="shared" si="53"/>
        <v>-1.3901399146029038E-2</v>
      </c>
      <c r="I367">
        <f t="shared" si="54"/>
        <v>2.8046933224830802E-3</v>
      </c>
      <c r="J367">
        <f t="shared" si="55"/>
        <v>-1.2340973219202137E-2</v>
      </c>
      <c r="K367">
        <f t="shared" si="56"/>
        <v>2.1546923293879819E-2</v>
      </c>
      <c r="P367">
        <f t="shared" si="57"/>
        <v>2.1302048539933646E-4</v>
      </c>
      <c r="Q367">
        <f t="shared" si="58"/>
        <v>4.790550796692431E-6</v>
      </c>
      <c r="R367">
        <f t="shared" si="59"/>
        <v>1.8360524489675916E-4</v>
      </c>
      <c r="S367">
        <f t="shared" si="60"/>
        <v>4.3988875219192131E-4</v>
      </c>
      <c r="X367">
        <f t="shared" si="61"/>
        <v>-3.19450380504015E-5</v>
      </c>
      <c r="Y367">
        <f t="shared" si="62"/>
        <v>1.9776672720599813E-4</v>
      </c>
    </row>
    <row r="368" spans="1:25" x14ac:dyDescent="0.25">
      <c r="A368" s="6">
        <v>45824.166666666664</v>
      </c>
      <c r="B368">
        <f>AAPL!D357</f>
        <v>198.42</v>
      </c>
      <c r="C368">
        <f>JNJ!D357</f>
        <v>155.22</v>
      </c>
      <c r="D368">
        <f>JPM!D357</f>
        <v>270.36</v>
      </c>
      <c r="E368">
        <f>XOM!D357</f>
        <v>112.48</v>
      </c>
      <c r="H368">
        <f t="shared" si="53"/>
        <v>9.9780502172876224E-3</v>
      </c>
      <c r="I368">
        <f t="shared" si="54"/>
        <v>-1.2039079835582625E-2</v>
      </c>
      <c r="J368">
        <f t="shared" si="55"/>
        <v>2.0213275293382335E-2</v>
      </c>
      <c r="K368">
        <f t="shared" si="56"/>
        <v>3.2057017657672162E-3</v>
      </c>
      <c r="P368">
        <f t="shared" si="57"/>
        <v>8.6196890347868971E-5</v>
      </c>
      <c r="Q368">
        <f t="shared" si="58"/>
        <v>1.6015004919970978E-4</v>
      </c>
      <c r="R368">
        <f t="shared" si="59"/>
        <v>3.6115761175934774E-4</v>
      </c>
      <c r="S368">
        <f t="shared" si="60"/>
        <v>6.9290217270382433E-6</v>
      </c>
      <c r="X368">
        <f t="shared" si="61"/>
        <v>-1.174922815765921E-4</v>
      </c>
      <c r="Y368">
        <f t="shared" si="62"/>
        <v>1.7643883659534466E-4</v>
      </c>
    </row>
    <row r="369" spans="1:25" x14ac:dyDescent="0.25">
      <c r="A369" s="6">
        <v>45825.166666666664</v>
      </c>
      <c r="B369">
        <f>AAPL!D358</f>
        <v>195.64</v>
      </c>
      <c r="C369">
        <f>JNJ!D358</f>
        <v>152.38</v>
      </c>
      <c r="D369">
        <f>JPM!D358</f>
        <v>269.52</v>
      </c>
      <c r="E369">
        <f>XOM!D358</f>
        <v>114</v>
      </c>
      <c r="H369">
        <f t="shared" si="53"/>
        <v>-1.4109760550600002E-2</v>
      </c>
      <c r="I369">
        <f t="shared" si="54"/>
        <v>-1.8466064381129244E-2</v>
      </c>
      <c r="J369">
        <f t="shared" si="55"/>
        <v>-3.1118051338560873E-3</v>
      </c>
      <c r="K369">
        <f t="shared" si="56"/>
        <v>1.342302033214055E-2</v>
      </c>
      <c r="P369">
        <f t="shared" si="57"/>
        <v>2.1914606150304897E-4</v>
      </c>
      <c r="Q369">
        <f t="shared" si="58"/>
        <v>3.6412367854673751E-4</v>
      </c>
      <c r="R369">
        <f t="shared" si="59"/>
        <v>1.8670463735961678E-5</v>
      </c>
      <c r="S369">
        <f t="shared" si="60"/>
        <v>1.6511278730196388E-4</v>
      </c>
      <c r="X369">
        <f t="shared" si="61"/>
        <v>2.8248233582565794E-4</v>
      </c>
      <c r="Y369">
        <f t="shared" si="62"/>
        <v>6.3965292105731085E-5</v>
      </c>
    </row>
    <row r="370" spans="1:25" x14ac:dyDescent="0.25">
      <c r="A370" s="6">
        <v>45826.166666666664</v>
      </c>
      <c r="B370">
        <f>AAPL!D359</f>
        <v>196.58</v>
      </c>
      <c r="C370">
        <f>JNJ!D359</f>
        <v>150.72999999999999</v>
      </c>
      <c r="D370">
        <f>JPM!D359</f>
        <v>273.95999999999998</v>
      </c>
      <c r="E370">
        <f>XOM!D359</f>
        <v>113.19</v>
      </c>
      <c r="H370">
        <f t="shared" si="53"/>
        <v>4.7932374673270439E-3</v>
      </c>
      <c r="I370">
        <f t="shared" si="54"/>
        <v>-1.088724422242578E-2</v>
      </c>
      <c r="J370">
        <f t="shared" si="55"/>
        <v>1.6339511231406947E-2</v>
      </c>
      <c r="K370">
        <f t="shared" si="56"/>
        <v>-7.1306257501666664E-3</v>
      </c>
      <c r="P370">
        <f t="shared" si="57"/>
        <v>1.6805205741909548E-5</v>
      </c>
      <c r="Q370">
        <f t="shared" si="58"/>
        <v>1.323237218897578E-4</v>
      </c>
      <c r="R370">
        <f t="shared" si="59"/>
        <v>2.2892849466779882E-4</v>
      </c>
      <c r="S370">
        <f t="shared" si="60"/>
        <v>5.9351986006108671E-5</v>
      </c>
      <c r="X370">
        <f t="shared" si="61"/>
        <v>-4.7156413889232505E-5</v>
      </c>
      <c r="Y370">
        <f t="shared" si="62"/>
        <v>6.202572412376982E-5</v>
      </c>
    </row>
    <row r="371" spans="1:25" x14ac:dyDescent="0.25">
      <c r="A371" s="6">
        <v>45828.166666666664</v>
      </c>
      <c r="B371">
        <f>AAPL!D360</f>
        <v>201</v>
      </c>
      <c r="C371">
        <f>JNJ!D360</f>
        <v>149.79</v>
      </c>
      <c r="D371">
        <f>JPM!D360</f>
        <v>275</v>
      </c>
      <c r="E371">
        <f>XOM!D360</f>
        <v>114.7</v>
      </c>
      <c r="H371">
        <f t="shared" si="53"/>
        <v>2.2235434920592347E-2</v>
      </c>
      <c r="I371">
        <f t="shared" si="54"/>
        <v>-6.2558436418102088E-3</v>
      </c>
      <c r="J371">
        <f t="shared" si="55"/>
        <v>3.7889873368668176E-3</v>
      </c>
      <c r="K371">
        <f t="shared" si="56"/>
        <v>1.3252201490996249E-2</v>
      </c>
      <c r="P371">
        <f t="shared" si="57"/>
        <v>4.640410796965406E-4</v>
      </c>
      <c r="Q371">
        <f t="shared" si="58"/>
        <v>4.7221693957766787E-5</v>
      </c>
      <c r="R371">
        <f t="shared" si="59"/>
        <v>6.6556738465255169E-6</v>
      </c>
      <c r="S371">
        <f t="shared" si="60"/>
        <v>1.6075205127670446E-4</v>
      </c>
      <c r="X371">
        <f t="shared" si="61"/>
        <v>-1.4802974650137622E-4</v>
      </c>
      <c r="Y371">
        <f t="shared" si="62"/>
        <v>5.5574329306341866E-5</v>
      </c>
    </row>
    <row r="372" spans="1:25" x14ac:dyDescent="0.25">
      <c r="A372" s="6">
        <v>45831.166666666664</v>
      </c>
      <c r="B372">
        <f>AAPL!D361</f>
        <v>201.5</v>
      </c>
      <c r="C372">
        <f>JNJ!D361</f>
        <v>151.32</v>
      </c>
      <c r="D372">
        <f>JPM!D361</f>
        <v>278.27</v>
      </c>
      <c r="E372">
        <f>XOM!D361</f>
        <v>111.74</v>
      </c>
      <c r="H372">
        <f t="shared" si="53"/>
        <v>2.4844733276619658E-3</v>
      </c>
      <c r="I372">
        <f t="shared" si="54"/>
        <v>1.0162486584200953E-2</v>
      </c>
      <c r="J372">
        <f t="shared" si="55"/>
        <v>1.1820767713723802E-2</v>
      </c>
      <c r="K372">
        <f t="shared" si="56"/>
        <v>-2.614528010432236E-2</v>
      </c>
      <c r="P372">
        <f t="shared" si="57"/>
        <v>3.2064315518159021E-6</v>
      </c>
      <c r="Q372">
        <f t="shared" si="58"/>
        <v>9.1136157783538476E-5</v>
      </c>
      <c r="R372">
        <f t="shared" si="59"/>
        <v>1.1260689596809546E-4</v>
      </c>
      <c r="S372">
        <f t="shared" si="60"/>
        <v>7.1388777373339036E-4</v>
      </c>
      <c r="X372">
        <f t="shared" si="61"/>
        <v>1.7094497706233143E-5</v>
      </c>
      <c r="Y372">
        <f t="shared" si="62"/>
        <v>1.9001744766840549E-5</v>
      </c>
    </row>
    <row r="373" spans="1:25" x14ac:dyDescent="0.25">
      <c r="A373" s="6">
        <v>45832.166666666664</v>
      </c>
      <c r="B373">
        <f>AAPL!D362</f>
        <v>200.3</v>
      </c>
      <c r="C373">
        <f>JNJ!D362</f>
        <v>152.19</v>
      </c>
      <c r="D373">
        <f>JPM!D362</f>
        <v>281.26</v>
      </c>
      <c r="E373">
        <f>XOM!D362</f>
        <v>108.34</v>
      </c>
      <c r="H373">
        <f t="shared" si="53"/>
        <v>-5.9731387149650926E-3</v>
      </c>
      <c r="I373">
        <f t="shared" si="54"/>
        <v>5.7329404818797928E-3</v>
      </c>
      <c r="J373">
        <f t="shared" si="55"/>
        <v>1.0687643061806494E-2</v>
      </c>
      <c r="K373">
        <f t="shared" si="56"/>
        <v>-3.0900313801249798E-2</v>
      </c>
      <c r="P373">
        <f t="shared" si="57"/>
        <v>4.4448367503535069E-5</v>
      </c>
      <c r="Q373">
        <f t="shared" si="58"/>
        <v>2.6183482798811739E-5</v>
      </c>
      <c r="R373">
        <f t="shared" si="59"/>
        <v>8.9842246485490626E-5</v>
      </c>
      <c r="S373">
        <f t="shared" si="60"/>
        <v>9.9059455114685366E-4</v>
      </c>
      <c r="X373">
        <f t="shared" si="61"/>
        <v>-3.4114704541649968E-5</v>
      </c>
      <c r="Y373">
        <f t="shared" si="62"/>
        <v>-6.3192888754433981E-5</v>
      </c>
    </row>
    <row r="374" spans="1:25" x14ac:dyDescent="0.25">
      <c r="A374" s="6">
        <v>45833.166666666664</v>
      </c>
      <c r="B374">
        <f>AAPL!D363</f>
        <v>201.56</v>
      </c>
      <c r="C374">
        <f>JNJ!D363</f>
        <v>152.28</v>
      </c>
      <c r="D374">
        <f>JPM!D363</f>
        <v>284.06</v>
      </c>
      <c r="E374">
        <f>XOM!D363</f>
        <v>108.37</v>
      </c>
      <c r="H374">
        <f t="shared" si="53"/>
        <v>6.2708611406248112E-3</v>
      </c>
      <c r="I374">
        <f t="shared" si="54"/>
        <v>5.9119126758839667E-4</v>
      </c>
      <c r="J374">
        <f t="shared" si="55"/>
        <v>9.9059750108804363E-3</v>
      </c>
      <c r="K374">
        <f t="shared" si="56"/>
        <v>2.7686770515093344E-4</v>
      </c>
      <c r="P374">
        <f t="shared" si="57"/>
        <v>3.1103363628103611E-5</v>
      </c>
      <c r="Q374">
        <f t="shared" si="58"/>
        <v>6.1352134202380753E-10</v>
      </c>
      <c r="R374">
        <f t="shared" si="59"/>
        <v>7.5635146745756541E-5</v>
      </c>
      <c r="S374">
        <f t="shared" si="60"/>
        <v>8.7930372148587334E-8</v>
      </c>
      <c r="X374">
        <f t="shared" si="61"/>
        <v>-1.3813970245576979E-7</v>
      </c>
      <c r="Y374">
        <f t="shared" si="62"/>
        <v>4.8502654280959128E-5</v>
      </c>
    </row>
    <row r="375" spans="1:25" x14ac:dyDescent="0.25">
      <c r="A375" s="6">
        <v>45834.166666666664</v>
      </c>
      <c r="B375">
        <f>AAPL!D364</f>
        <v>201</v>
      </c>
      <c r="C375">
        <f>JNJ!D364</f>
        <v>152.01</v>
      </c>
      <c r="D375">
        <f>JPM!D364</f>
        <v>288.75</v>
      </c>
      <c r="E375">
        <f>XOM!D364</f>
        <v>109.99</v>
      </c>
      <c r="H375">
        <f t="shared" si="53"/>
        <v>-2.782195753321553E-3</v>
      </c>
      <c r="I375">
        <f t="shared" si="54"/>
        <v>-1.774623358368601E-3</v>
      </c>
      <c r="J375">
        <f t="shared" si="55"/>
        <v>1.6375778383021216E-2</v>
      </c>
      <c r="K375">
        <f t="shared" si="56"/>
        <v>1.4838154634121295E-2</v>
      </c>
      <c r="P375">
        <f t="shared" si="57"/>
        <v>1.2082700635515939E-5</v>
      </c>
      <c r="Q375">
        <f t="shared" si="58"/>
        <v>5.714891808122243E-6</v>
      </c>
      <c r="R375">
        <f t="shared" si="59"/>
        <v>2.3002728177441467E-4</v>
      </c>
      <c r="S375">
        <f t="shared" si="60"/>
        <v>2.0348327430770745E-4</v>
      </c>
      <c r="X375">
        <f t="shared" si="61"/>
        <v>8.3097128038159936E-6</v>
      </c>
      <c r="Y375">
        <f t="shared" si="62"/>
        <v>-5.2719548401724044E-5</v>
      </c>
    </row>
    <row r="376" spans="1:25" x14ac:dyDescent="0.25">
      <c r="A376" s="6">
        <v>45835.166666666664</v>
      </c>
      <c r="B376">
        <f>AAPL!D365</f>
        <v>201.08</v>
      </c>
      <c r="C376">
        <f>JNJ!D365</f>
        <v>152.41</v>
      </c>
      <c r="D376">
        <f>JPM!D365</f>
        <v>287.11</v>
      </c>
      <c r="E376">
        <f>XOM!D365</f>
        <v>109.38</v>
      </c>
      <c r="H376">
        <f t="shared" si="53"/>
        <v>3.9793076529873232E-4</v>
      </c>
      <c r="I376">
        <f t="shared" si="54"/>
        <v>2.6279497418301629E-3</v>
      </c>
      <c r="J376">
        <f t="shared" si="55"/>
        <v>-5.6958442462587454E-3</v>
      </c>
      <c r="K376">
        <f t="shared" si="56"/>
        <v>-5.5613946503985474E-3</v>
      </c>
      <c r="P376">
        <f t="shared" si="57"/>
        <v>8.7551726122456322E-8</v>
      </c>
      <c r="Q376">
        <f t="shared" si="58"/>
        <v>4.0481001838693122E-6</v>
      </c>
      <c r="R376">
        <f t="shared" si="59"/>
        <v>4.7678642662372693E-5</v>
      </c>
      <c r="S376">
        <f t="shared" si="60"/>
        <v>3.7635684098773738E-5</v>
      </c>
      <c r="X376">
        <f t="shared" si="61"/>
        <v>-5.953302937146665E-7</v>
      </c>
      <c r="Y376">
        <f t="shared" si="62"/>
        <v>2.0431219895704996E-6</v>
      </c>
    </row>
    <row r="377" spans="1:25" x14ac:dyDescent="0.25">
      <c r="A377" s="6">
        <v>45838.166666666664</v>
      </c>
      <c r="B377">
        <f>AAPL!D366</f>
        <v>205.17</v>
      </c>
      <c r="C377">
        <f>JNJ!D366</f>
        <v>152.75</v>
      </c>
      <c r="D377">
        <f>JPM!D366</f>
        <v>289.91000000000003</v>
      </c>
      <c r="E377">
        <f>XOM!D366</f>
        <v>107.8</v>
      </c>
      <c r="H377">
        <f t="shared" si="53"/>
        <v>2.0136064953739752E-2</v>
      </c>
      <c r="I377">
        <f t="shared" si="54"/>
        <v>2.2283401539463766E-3</v>
      </c>
      <c r="J377">
        <f t="shared" si="55"/>
        <v>9.7051123962672934E-3</v>
      </c>
      <c r="K377">
        <f t="shared" si="56"/>
        <v>-1.45503994437299E-2</v>
      </c>
      <c r="P377">
        <f t="shared" si="57"/>
        <v>3.7800080428142393E-4</v>
      </c>
      <c r="Q377">
        <f t="shared" si="58"/>
        <v>2.5997677274353682E-6</v>
      </c>
      <c r="R377">
        <f t="shared" si="59"/>
        <v>7.2181749704080479E-5</v>
      </c>
      <c r="S377">
        <f t="shared" si="60"/>
        <v>2.2872925709501536E-4</v>
      </c>
      <c r="X377">
        <f t="shared" si="61"/>
        <v>3.1348274145723855E-5</v>
      </c>
      <c r="Y377">
        <f t="shared" si="62"/>
        <v>1.6518098995520899E-4</v>
      </c>
    </row>
    <row r="378" spans="1:25" x14ac:dyDescent="0.25">
      <c r="A378" s="6">
        <v>45839.166666666664</v>
      </c>
      <c r="B378">
        <f>AAPL!D367</f>
        <v>207.82</v>
      </c>
      <c r="C378">
        <f>JNJ!D367</f>
        <v>155.91999999999999</v>
      </c>
      <c r="D378">
        <f>JPM!D367</f>
        <v>290.41000000000003</v>
      </c>
      <c r="E378">
        <f>XOM!D367</f>
        <v>109.24</v>
      </c>
      <c r="H378">
        <f t="shared" si="53"/>
        <v>1.2833416646386379E-2</v>
      </c>
      <c r="I378">
        <f t="shared" si="54"/>
        <v>2.0540457147600492E-2</v>
      </c>
      <c r="J378">
        <f t="shared" si="55"/>
        <v>1.7231876334572491E-3</v>
      </c>
      <c r="K378">
        <f t="shared" si="56"/>
        <v>1.3269638130607359E-2</v>
      </c>
      <c r="P378">
        <f t="shared" si="57"/>
        <v>1.4736975393843494E-4</v>
      </c>
      <c r="Q378">
        <f t="shared" si="58"/>
        <v>3.9698556145755491E-4</v>
      </c>
      <c r="R378">
        <f t="shared" si="59"/>
        <v>2.6425723671206184E-7</v>
      </c>
      <c r="S378">
        <f t="shared" si="60"/>
        <v>1.6119450675825475E-4</v>
      </c>
      <c r="X378">
        <f t="shared" si="61"/>
        <v>2.4187530777057691E-4</v>
      </c>
      <c r="Y378">
        <f t="shared" si="62"/>
        <v>6.2404746574845813E-6</v>
      </c>
    </row>
    <row r="379" spans="1:25" x14ac:dyDescent="0.25">
      <c r="A379" s="6">
        <v>45840.166666666664</v>
      </c>
      <c r="B379">
        <f>AAPL!D368</f>
        <v>212.44</v>
      </c>
      <c r="C379">
        <f>JNJ!D368</f>
        <v>155.56</v>
      </c>
      <c r="D379">
        <f>JPM!D368</f>
        <v>292</v>
      </c>
      <c r="E379">
        <f>XOM!D368</f>
        <v>111.05</v>
      </c>
      <c r="H379">
        <f t="shared" si="53"/>
        <v>2.1987275129697868E-2</v>
      </c>
      <c r="I379">
        <f t="shared" si="54"/>
        <v>-2.3115459117586997E-3</v>
      </c>
      <c r="J379">
        <f t="shared" si="55"/>
        <v>5.4600846488126187E-3</v>
      </c>
      <c r="K379">
        <f t="shared" si="56"/>
        <v>1.6433253734932131E-2</v>
      </c>
      <c r="P379">
        <f t="shared" si="57"/>
        <v>4.5341113874922698E-4</v>
      </c>
      <c r="Q379">
        <f t="shared" si="58"/>
        <v>8.5702945553193524E-6</v>
      </c>
      <c r="R379">
        <f t="shared" si="59"/>
        <v>1.8070631850911888E-5</v>
      </c>
      <c r="S379">
        <f t="shared" si="60"/>
        <v>2.5153501556863031E-4</v>
      </c>
      <c r="X379">
        <f t="shared" si="61"/>
        <v>-6.2336722834486962E-5</v>
      </c>
      <c r="Y379">
        <f t="shared" si="62"/>
        <v>9.0517543964913289E-5</v>
      </c>
    </row>
    <row r="380" spans="1:25" x14ac:dyDescent="0.25">
      <c r="A380" s="6">
        <v>45841.166666666664</v>
      </c>
      <c r="B380">
        <f>AAPL!D369</f>
        <v>213.55</v>
      </c>
      <c r="C380">
        <f>JNJ!D369</f>
        <v>156.01</v>
      </c>
      <c r="D380">
        <f>JPM!D369</f>
        <v>296</v>
      </c>
      <c r="E380">
        <f>XOM!D369</f>
        <v>112.2</v>
      </c>
      <c r="H380">
        <f t="shared" si="53"/>
        <v>5.2114017332771934E-3</v>
      </c>
      <c r="I380">
        <f t="shared" si="54"/>
        <v>2.8885984716113329E-3</v>
      </c>
      <c r="J380">
        <f t="shared" si="55"/>
        <v>1.3605652055778678E-2</v>
      </c>
      <c r="K380">
        <f t="shared" si="56"/>
        <v>1.0302442748159644E-2</v>
      </c>
      <c r="P380">
        <f t="shared" si="57"/>
        <v>2.0408525068609067E-5</v>
      </c>
      <c r="Q380">
        <f t="shared" si="58"/>
        <v>5.1648827565780255E-6</v>
      </c>
      <c r="R380">
        <f t="shared" si="59"/>
        <v>1.5367380697653288E-4</v>
      </c>
      <c r="S380">
        <f t="shared" si="60"/>
        <v>9.4654306580753221E-5</v>
      </c>
      <c r="X380">
        <f t="shared" si="61"/>
        <v>1.026682225491653E-5</v>
      </c>
      <c r="Y380">
        <f t="shared" si="62"/>
        <v>5.6002283364780428E-5</v>
      </c>
    </row>
    <row r="381" spans="1:25" x14ac:dyDescent="0.25">
      <c r="A381" s="6">
        <v>45845.166666666664</v>
      </c>
      <c r="B381">
        <f>AAPL!D370</f>
        <v>209.95</v>
      </c>
      <c r="C381">
        <f>JNJ!D370</f>
        <v>155.27000000000001</v>
      </c>
      <c r="D381">
        <f>JPM!D370</f>
        <v>291.97000000000003</v>
      </c>
      <c r="E381">
        <f>XOM!D370</f>
        <v>111.11</v>
      </c>
      <c r="H381">
        <f t="shared" si="53"/>
        <v>-1.7001590157273334E-2</v>
      </c>
      <c r="I381">
        <f t="shared" si="54"/>
        <v>-4.7545707660795163E-3</v>
      </c>
      <c r="J381">
        <f t="shared" si="55"/>
        <v>-1.3708397059893063E-2</v>
      </c>
      <c r="K381">
        <f t="shared" si="56"/>
        <v>-9.7622914926786524E-3</v>
      </c>
      <c r="P381">
        <f t="shared" si="57"/>
        <v>3.131276175964601E-4</v>
      </c>
      <c r="Q381">
        <f t="shared" si="58"/>
        <v>2.8842607482291832E-5</v>
      </c>
      <c r="R381">
        <f t="shared" si="59"/>
        <v>2.2253255594497837E-4</v>
      </c>
      <c r="S381">
        <f t="shared" si="60"/>
        <v>1.0682648273994211E-4</v>
      </c>
      <c r="X381">
        <f t="shared" si="61"/>
        <v>9.5033767505028847E-5</v>
      </c>
      <c r="Y381">
        <f t="shared" si="62"/>
        <v>2.6397175811192767E-4</v>
      </c>
    </row>
    <row r="382" spans="1:25" x14ac:dyDescent="0.25">
      <c r="A382" s="6">
        <v>45846.166666666664</v>
      </c>
      <c r="B382">
        <f>AAPL!D371</f>
        <v>210.01</v>
      </c>
      <c r="C382">
        <f>JNJ!D371</f>
        <v>155.79</v>
      </c>
      <c r="D382">
        <f>JPM!D371</f>
        <v>282.77999999999997</v>
      </c>
      <c r="E382">
        <f>XOM!D371</f>
        <v>114.19</v>
      </c>
      <c r="H382">
        <f t="shared" si="53"/>
        <v>2.8574150113462317E-4</v>
      </c>
      <c r="I382">
        <f t="shared" si="54"/>
        <v>3.3434095312587725E-3</v>
      </c>
      <c r="J382">
        <f t="shared" si="55"/>
        <v>-3.1981847100472853E-2</v>
      </c>
      <c r="K382">
        <f t="shared" si="56"/>
        <v>2.7343026117639346E-2</v>
      </c>
      <c r="P382">
        <f t="shared" si="57"/>
        <v>1.6652983608928424E-7</v>
      </c>
      <c r="Q382">
        <f t="shared" si="58"/>
        <v>7.4389775059224175E-6</v>
      </c>
      <c r="R382">
        <f t="shared" si="59"/>
        <v>1.1016408326423191E-3</v>
      </c>
      <c r="S382">
        <f t="shared" si="60"/>
        <v>7.1661297543884161E-4</v>
      </c>
      <c r="X382">
        <f t="shared" si="61"/>
        <v>-1.1130191843508954E-6</v>
      </c>
      <c r="Y382">
        <f t="shared" si="62"/>
        <v>1.3544595501128412E-5</v>
      </c>
    </row>
    <row r="383" spans="1:25" x14ac:dyDescent="0.25">
      <c r="A383" s="6">
        <v>45847.166666666664</v>
      </c>
      <c r="B383">
        <f>AAPL!D372</f>
        <v>211.14</v>
      </c>
      <c r="C383">
        <f>JNJ!D372</f>
        <v>156.28</v>
      </c>
      <c r="D383">
        <f>JPM!D372</f>
        <v>283.16000000000003</v>
      </c>
      <c r="E383">
        <f>XOM!D372</f>
        <v>113.8</v>
      </c>
      <c r="H383">
        <f t="shared" si="53"/>
        <v>5.3662719302117997E-3</v>
      </c>
      <c r="I383">
        <f t="shared" si="54"/>
        <v>3.1403236625325254E-3</v>
      </c>
      <c r="J383">
        <f t="shared" si="55"/>
        <v>1.342898742294167E-3</v>
      </c>
      <c r="K383">
        <f t="shared" si="56"/>
        <v>-3.4212060213261396E-3</v>
      </c>
      <c r="P383">
        <f t="shared" si="57"/>
        <v>2.1831786718335159E-5</v>
      </c>
      <c r="Q383">
        <f t="shared" si="58"/>
        <v>6.3724087171890344E-6</v>
      </c>
      <c r="R383">
        <f t="shared" si="59"/>
        <v>1.7894593268319069E-8</v>
      </c>
      <c r="S383">
        <f t="shared" si="60"/>
        <v>1.5956863393884078E-5</v>
      </c>
      <c r="X383">
        <f t="shared" si="61"/>
        <v>1.1794959431711954E-5</v>
      </c>
      <c r="Y383">
        <f t="shared" si="62"/>
        <v>6.2503675383556282E-7</v>
      </c>
    </row>
    <row r="384" spans="1:25" x14ac:dyDescent="0.25">
      <c r="A384" s="6">
        <v>45848.166666666664</v>
      </c>
      <c r="B384">
        <f>AAPL!D373</f>
        <v>212.41</v>
      </c>
      <c r="C384">
        <f>JNJ!D373</f>
        <v>157.69</v>
      </c>
      <c r="D384">
        <f>JPM!D373</f>
        <v>288.19</v>
      </c>
      <c r="E384">
        <f>XOM!D373</f>
        <v>114.93</v>
      </c>
      <c r="H384">
        <f t="shared" si="53"/>
        <v>5.9969486772448706E-3</v>
      </c>
      <c r="I384">
        <f t="shared" si="54"/>
        <v>8.9818102306255861E-3</v>
      </c>
      <c r="J384">
        <f t="shared" si="55"/>
        <v>1.7607875931137974E-2</v>
      </c>
      <c r="K384">
        <f t="shared" si="56"/>
        <v>9.8807256884369133E-3</v>
      </c>
      <c r="P384">
        <f t="shared" si="57"/>
        <v>2.8123150702621303E-5</v>
      </c>
      <c r="Q384">
        <f t="shared" si="58"/>
        <v>6.9987439530915928E-5</v>
      </c>
      <c r="R384">
        <f t="shared" si="59"/>
        <v>2.689189314747517E-4</v>
      </c>
      <c r="S384">
        <f t="shared" si="60"/>
        <v>8.6626343791411592E-5</v>
      </c>
      <c r="X384">
        <f t="shared" si="61"/>
        <v>4.4365158730906667E-5</v>
      </c>
      <c r="Y384">
        <f t="shared" si="62"/>
        <v>8.6964634401878174E-5</v>
      </c>
    </row>
    <row r="385" spans="1:25" x14ac:dyDescent="0.25">
      <c r="A385" s="6">
        <v>45849.166666666664</v>
      </c>
      <c r="B385">
        <f>AAPL!D374</f>
        <v>211.16</v>
      </c>
      <c r="C385">
        <f>JNJ!D374</f>
        <v>156.9</v>
      </c>
      <c r="D385">
        <f>JPM!D374</f>
        <v>286.86</v>
      </c>
      <c r="E385">
        <f>XOM!D374</f>
        <v>115.43</v>
      </c>
      <c r="H385">
        <f t="shared" si="53"/>
        <v>-5.902229283378157E-3</v>
      </c>
      <c r="I385">
        <f t="shared" si="54"/>
        <v>-5.0224206785085303E-3</v>
      </c>
      <c r="J385">
        <f t="shared" si="55"/>
        <v>-4.6256929710596206E-3</v>
      </c>
      <c r="K385">
        <f t="shared" si="56"/>
        <v>4.3410382461535422E-3</v>
      </c>
      <c r="P385">
        <f t="shared" si="57"/>
        <v>4.3507894836834482E-5</v>
      </c>
      <c r="Q385">
        <f t="shared" si="58"/>
        <v>3.1791343786454438E-5</v>
      </c>
      <c r="R385">
        <f t="shared" si="59"/>
        <v>3.4045136559283335E-5</v>
      </c>
      <c r="S385">
        <f t="shared" si="60"/>
        <v>1.4195111037443949E-5</v>
      </c>
      <c r="X385">
        <f t="shared" si="61"/>
        <v>3.7191053254549151E-5</v>
      </c>
      <c r="Y385">
        <f t="shared" si="62"/>
        <v>3.8486779822777693E-5</v>
      </c>
    </row>
    <row r="386" spans="1:25" x14ac:dyDescent="0.25">
      <c r="A386" s="6">
        <v>45852.166666666664</v>
      </c>
      <c r="B386">
        <f>AAPL!D375</f>
        <v>208.62</v>
      </c>
      <c r="C386">
        <f>JNJ!D375</f>
        <v>156.82</v>
      </c>
      <c r="D386">
        <f>JPM!D375</f>
        <v>288.7</v>
      </c>
      <c r="E386">
        <f>XOM!D375</f>
        <v>113.92</v>
      </c>
      <c r="H386">
        <f t="shared" si="53"/>
        <v>-1.210172470759039E-2</v>
      </c>
      <c r="I386">
        <f t="shared" si="54"/>
        <v>-5.100089362110831E-4</v>
      </c>
      <c r="J386">
        <f t="shared" si="55"/>
        <v>6.3937948028222353E-3</v>
      </c>
      <c r="K386">
        <f t="shared" si="56"/>
        <v>-1.3167837963155269E-2</v>
      </c>
      <c r="P386">
        <f t="shared" si="57"/>
        <v>1.6372602001537727E-4</v>
      </c>
      <c r="Q386">
        <f t="shared" si="58"/>
        <v>1.2678074652948778E-6</v>
      </c>
      <c r="R386">
        <f t="shared" si="59"/>
        <v>2.6880769149901115E-5</v>
      </c>
      <c r="S386">
        <f t="shared" si="60"/>
        <v>1.8882157304201563E-4</v>
      </c>
      <c r="X386">
        <f t="shared" si="61"/>
        <v>1.4407396379586212E-5</v>
      </c>
      <c r="Y386">
        <f t="shared" si="62"/>
        <v>-6.6340646272594039E-5</v>
      </c>
    </row>
    <row r="387" spans="1:25" x14ac:dyDescent="0.25">
      <c r="A387" s="6">
        <v>45853.166666666664</v>
      </c>
      <c r="B387">
        <f>AAPL!D376</f>
        <v>209.11</v>
      </c>
      <c r="C387">
        <f>JNJ!D376</f>
        <v>155.16999999999999</v>
      </c>
      <c r="D387">
        <f>JPM!D376</f>
        <v>286.55</v>
      </c>
      <c r="E387">
        <f>XOM!D376</f>
        <v>112.91</v>
      </c>
      <c r="H387">
        <f t="shared" si="53"/>
        <v>2.3460140508832585E-3</v>
      </c>
      <c r="I387">
        <f t="shared" si="54"/>
        <v>-1.0577360707383325E-2</v>
      </c>
      <c r="J387">
        <f t="shared" si="55"/>
        <v>-7.4750456711428102E-3</v>
      </c>
      <c r="K387">
        <f t="shared" si="56"/>
        <v>-8.905406471234889E-3</v>
      </c>
      <c r="P387">
        <f t="shared" si="57"/>
        <v>2.7297379959214568E-6</v>
      </c>
      <c r="Q387">
        <f t="shared" si="58"/>
        <v>1.2529044257445949E-4</v>
      </c>
      <c r="R387">
        <f t="shared" si="59"/>
        <v>7.5414873533746754E-5</v>
      </c>
      <c r="S387">
        <f t="shared" si="60"/>
        <v>8.9847739202869551E-5</v>
      </c>
      <c r="X387">
        <f t="shared" si="61"/>
        <v>-1.8493514582721087E-5</v>
      </c>
      <c r="Y387">
        <f t="shared" si="62"/>
        <v>-1.4347921303892072E-5</v>
      </c>
    </row>
    <row r="388" spans="1:25" x14ac:dyDescent="0.25">
      <c r="A388" s="6">
        <v>45854.166666666664</v>
      </c>
      <c r="B388">
        <f>AAPL!D377</f>
        <v>210.16</v>
      </c>
      <c r="C388">
        <f>JNJ!D377</f>
        <v>164.78</v>
      </c>
      <c r="D388">
        <f>JPM!D377</f>
        <v>285.82</v>
      </c>
      <c r="E388">
        <f>XOM!D377</f>
        <v>112.23</v>
      </c>
      <c r="H388">
        <f t="shared" si="53"/>
        <v>5.0087160785759338E-3</v>
      </c>
      <c r="I388">
        <f t="shared" si="54"/>
        <v>6.0089960792051353E-2</v>
      </c>
      <c r="J388">
        <f t="shared" si="55"/>
        <v>-2.5507989440978216E-3</v>
      </c>
      <c r="K388">
        <f t="shared" si="56"/>
        <v>-6.0407041642663159E-3</v>
      </c>
      <c r="P388">
        <f t="shared" si="57"/>
        <v>1.8618309402216271E-5</v>
      </c>
      <c r="Q388">
        <f t="shared" si="58"/>
        <v>3.5371566952090623E-3</v>
      </c>
      <c r="R388">
        <f t="shared" si="59"/>
        <v>1.4137051137224687E-5</v>
      </c>
      <c r="S388">
        <f t="shared" si="60"/>
        <v>4.3746350927522092E-5</v>
      </c>
      <c r="X388">
        <f t="shared" si="61"/>
        <v>2.5662400073945364E-4</v>
      </c>
      <c r="Y388">
        <f t="shared" si="62"/>
        <v>-1.6223686144270748E-5</v>
      </c>
    </row>
    <row r="389" spans="1:25" x14ac:dyDescent="0.25">
      <c r="A389" s="6">
        <v>45855.166666666664</v>
      </c>
      <c r="B389">
        <f>AAPL!D378</f>
        <v>210.02</v>
      </c>
      <c r="C389">
        <f>JNJ!D378</f>
        <v>162.97999999999999</v>
      </c>
      <c r="D389">
        <f>JPM!D378</f>
        <v>289.89999999999998</v>
      </c>
      <c r="E389">
        <f>XOM!D378</f>
        <v>111.66</v>
      </c>
      <c r="H389">
        <f t="shared" si="53"/>
        <v>-6.6638109943707117E-4</v>
      </c>
      <c r="I389">
        <f t="shared" si="54"/>
        <v>-1.0983756995370353E-2</v>
      </c>
      <c r="J389">
        <f t="shared" si="55"/>
        <v>1.4173793873961067E-2</v>
      </c>
      <c r="K389">
        <f t="shared" si="56"/>
        <v>-5.0917971459501733E-3</v>
      </c>
      <c r="P389">
        <f t="shared" si="57"/>
        <v>1.8501529468122579E-6</v>
      </c>
      <c r="Q389">
        <f t="shared" si="58"/>
        <v>1.3455344900132154E-4</v>
      </c>
      <c r="R389">
        <f t="shared" si="59"/>
        <v>1.6808255945707752E-4</v>
      </c>
      <c r="S389">
        <f t="shared" si="60"/>
        <v>3.2094439029429037E-5</v>
      </c>
      <c r="X389">
        <f t="shared" si="61"/>
        <v>1.5777973893169802E-5</v>
      </c>
      <c r="Y389">
        <f t="shared" si="62"/>
        <v>-1.7634580876427387E-5</v>
      </c>
    </row>
    <row r="390" spans="1:25" x14ac:dyDescent="0.25">
      <c r="A390" s="6">
        <v>45856.166666666664</v>
      </c>
      <c r="B390">
        <f>AAPL!D379</f>
        <v>211.18</v>
      </c>
      <c r="C390">
        <f>JNJ!D379</f>
        <v>163.69999999999999</v>
      </c>
      <c r="D390">
        <f>JPM!D379</f>
        <v>291.27</v>
      </c>
      <c r="E390">
        <f>XOM!D379</f>
        <v>107.77</v>
      </c>
      <c r="H390">
        <f t="shared" si="53"/>
        <v>5.5080861005209316E-3</v>
      </c>
      <c r="I390">
        <f t="shared" si="54"/>
        <v>4.4079904850154181E-3</v>
      </c>
      <c r="J390">
        <f t="shared" si="55"/>
        <v>4.7146361225534356E-3</v>
      </c>
      <c r="K390">
        <f t="shared" si="56"/>
        <v>-3.5459213273474031E-2</v>
      </c>
      <c r="P390">
        <f t="shared" si="57"/>
        <v>2.3177137148030432E-5</v>
      </c>
      <c r="Q390">
        <f t="shared" si="58"/>
        <v>1.4379490417080449E-5</v>
      </c>
      <c r="R390">
        <f t="shared" si="59"/>
        <v>1.2288586719679554E-5</v>
      </c>
      <c r="S390">
        <f t="shared" si="60"/>
        <v>1.2983490941882998E-3</v>
      </c>
      <c r="X390">
        <f t="shared" si="61"/>
        <v>1.8255832534164604E-5</v>
      </c>
      <c r="Y390">
        <f t="shared" si="62"/>
        <v>1.6876440968328556E-5</v>
      </c>
    </row>
    <row r="391" spans="1:25" x14ac:dyDescent="0.25">
      <c r="A391" s="6">
        <v>45859.166666666664</v>
      </c>
      <c r="B391">
        <f>AAPL!D380</f>
        <v>212.48</v>
      </c>
      <c r="C391">
        <f>JNJ!D380</f>
        <v>164.36</v>
      </c>
      <c r="D391">
        <f>JPM!D380</f>
        <v>290.97000000000003</v>
      </c>
      <c r="E391">
        <f>XOM!D380</f>
        <v>108.05</v>
      </c>
      <c r="H391">
        <f t="shared" si="53"/>
        <v>6.1370159097006195E-3</v>
      </c>
      <c r="I391">
        <f t="shared" si="54"/>
        <v>4.0236596381198553E-3</v>
      </c>
      <c r="J391">
        <f t="shared" si="55"/>
        <v>-1.0305029766020087E-3</v>
      </c>
      <c r="K391">
        <f t="shared" si="56"/>
        <v>2.5947563441546064E-3</v>
      </c>
      <c r="P391">
        <f t="shared" si="57"/>
        <v>2.962835803739408E-5</v>
      </c>
      <c r="Q391">
        <f t="shared" si="58"/>
        <v>1.1612412526123767E-5</v>
      </c>
      <c r="R391">
        <f t="shared" si="59"/>
        <v>5.0159472164941818E-6</v>
      </c>
      <c r="S391">
        <f t="shared" si="60"/>
        <v>4.0858884894520837E-6</v>
      </c>
      <c r="X391">
        <f t="shared" si="61"/>
        <v>1.8548765888918722E-5</v>
      </c>
      <c r="Y391">
        <f t="shared" si="62"/>
        <v>-1.2190745671490315E-5</v>
      </c>
    </row>
    <row r="392" spans="1:25" x14ac:dyDescent="0.25">
      <c r="A392" s="6">
        <v>45860.166666666664</v>
      </c>
      <c r="B392">
        <f>AAPL!D381</f>
        <v>214.4</v>
      </c>
      <c r="C392">
        <f>JNJ!D381</f>
        <v>167.93</v>
      </c>
      <c r="D392">
        <f>JPM!D381</f>
        <v>291.43</v>
      </c>
      <c r="E392">
        <f>XOM!D381</f>
        <v>108.54</v>
      </c>
      <c r="H392">
        <f t="shared" si="53"/>
        <v>8.9955629085780031E-3</v>
      </c>
      <c r="I392">
        <f t="shared" si="54"/>
        <v>2.1488081891707551E-2</v>
      </c>
      <c r="J392">
        <f t="shared" si="55"/>
        <v>1.5796706581572898E-3</v>
      </c>
      <c r="K392">
        <f t="shared" si="56"/>
        <v>4.5246856823638569E-3</v>
      </c>
      <c r="P392">
        <f t="shared" si="57"/>
        <v>6.8918899213511601E-5</v>
      </c>
      <c r="Q392">
        <f t="shared" si="58"/>
        <v>4.3564544594004359E-4</v>
      </c>
      <c r="R392">
        <f t="shared" si="59"/>
        <v>1.3730181102962593E-7</v>
      </c>
      <c r="S392">
        <f t="shared" si="60"/>
        <v>1.5612672264955701E-5</v>
      </c>
      <c r="X392">
        <f t="shared" si="61"/>
        <v>1.7327493927734382E-4</v>
      </c>
      <c r="Y392">
        <f t="shared" si="62"/>
        <v>3.0761485133496732E-6</v>
      </c>
    </row>
    <row r="393" spans="1:25" x14ac:dyDescent="0.25">
      <c r="A393" s="6">
        <v>45861.166666666664</v>
      </c>
      <c r="B393">
        <f>AAPL!D382</f>
        <v>214.15</v>
      </c>
      <c r="C393">
        <f>JNJ!D382</f>
        <v>169.1</v>
      </c>
      <c r="D393">
        <f>JPM!D382</f>
        <v>296.76</v>
      </c>
      <c r="E393">
        <f>XOM!D382</f>
        <v>109.93</v>
      </c>
      <c r="H393">
        <f t="shared" si="53"/>
        <v>-1.1667251352669031E-3</v>
      </c>
      <c r="I393">
        <f t="shared" si="54"/>
        <v>6.9430299976179716E-3</v>
      </c>
      <c r="J393">
        <f t="shared" si="55"/>
        <v>1.8123891589606644E-2</v>
      </c>
      <c r="K393">
        <f t="shared" si="56"/>
        <v>1.2725030955513635E-2</v>
      </c>
      <c r="P393">
        <f t="shared" si="57"/>
        <v>3.4616362924049241E-6</v>
      </c>
      <c r="Q393">
        <f t="shared" si="58"/>
        <v>4.0031806775562138E-5</v>
      </c>
      <c r="R393">
        <f t="shared" si="59"/>
        <v>2.8610922498772772E-4</v>
      </c>
      <c r="S393">
        <f t="shared" si="60"/>
        <v>1.4766217707695199E-4</v>
      </c>
      <c r="X393">
        <f t="shared" si="61"/>
        <v>-1.177181189047919E-5</v>
      </c>
      <c r="Y393">
        <f t="shared" si="62"/>
        <v>-3.1470717767622717E-5</v>
      </c>
    </row>
    <row r="394" spans="1:25" x14ac:dyDescent="0.25">
      <c r="A394" s="6">
        <v>45862.166666666664</v>
      </c>
      <c r="B394">
        <f>AAPL!D383</f>
        <v>213.76</v>
      </c>
      <c r="C394">
        <f>JNJ!D383</f>
        <v>169.56</v>
      </c>
      <c r="D394">
        <f>JPM!D383</f>
        <v>296.55</v>
      </c>
      <c r="E394">
        <f>XOM!D383</f>
        <v>110.79</v>
      </c>
      <c r="H394">
        <f t="shared" si="53"/>
        <v>-1.8228137130991598E-3</v>
      </c>
      <c r="I394">
        <f t="shared" si="54"/>
        <v>2.7165905799018588E-3</v>
      </c>
      <c r="J394">
        <f t="shared" si="55"/>
        <v>-7.0789303658941902E-4</v>
      </c>
      <c r="K394">
        <f t="shared" si="56"/>
        <v>7.7927179418091344E-3</v>
      </c>
      <c r="P394">
        <f t="shared" si="57"/>
        <v>6.333456191460877E-6</v>
      </c>
      <c r="Q394">
        <f t="shared" si="58"/>
        <v>4.4126461840715757E-6</v>
      </c>
      <c r="R394">
        <f t="shared" si="59"/>
        <v>3.6749699159112395E-6</v>
      </c>
      <c r="S394">
        <f t="shared" si="60"/>
        <v>5.2118576614851466E-5</v>
      </c>
      <c r="X394">
        <f t="shared" si="61"/>
        <v>-5.2865207173749288E-6</v>
      </c>
      <c r="Y394">
        <f t="shared" si="62"/>
        <v>4.8244441096732063E-6</v>
      </c>
    </row>
    <row r="395" spans="1:25" x14ac:dyDescent="0.25">
      <c r="A395" s="6">
        <v>45863.166666666664</v>
      </c>
      <c r="B395">
        <f>AAPL!D384</f>
        <v>213.88</v>
      </c>
      <c r="C395">
        <f>JNJ!D384</f>
        <v>168.3</v>
      </c>
      <c r="D395">
        <f>JPM!D384</f>
        <v>298.62</v>
      </c>
      <c r="E395">
        <f>XOM!D384</f>
        <v>110.4</v>
      </c>
      <c r="H395">
        <f t="shared" si="53"/>
        <v>5.6121973225001546E-4</v>
      </c>
      <c r="I395">
        <f t="shared" si="54"/>
        <v>-7.4587452876760576E-3</v>
      </c>
      <c r="J395">
        <f t="shared" si="55"/>
        <v>6.9560238137821107E-3</v>
      </c>
      <c r="K395">
        <f t="shared" si="56"/>
        <v>-3.5263836895865876E-3</v>
      </c>
      <c r="P395">
        <f t="shared" si="57"/>
        <v>1.7583407728010865E-8</v>
      </c>
      <c r="Q395">
        <f t="shared" si="58"/>
        <v>6.5200875665997964E-5</v>
      </c>
      <c r="R395">
        <f t="shared" si="59"/>
        <v>3.3026810711479535E-5</v>
      </c>
      <c r="S395">
        <f t="shared" si="60"/>
        <v>1.6808212064427551E-5</v>
      </c>
      <c r="X395">
        <f t="shared" si="61"/>
        <v>1.0707257263457268E-6</v>
      </c>
      <c r="Y395">
        <f t="shared" si="62"/>
        <v>-7.6205241203986829E-7</v>
      </c>
    </row>
    <row r="396" spans="1:25" x14ac:dyDescent="0.25">
      <c r="A396" s="6">
        <v>45866.166666666664</v>
      </c>
      <c r="B396">
        <f>AAPL!D385</f>
        <v>214.05</v>
      </c>
      <c r="C396">
        <f>JNJ!D385</f>
        <v>166.22</v>
      </c>
      <c r="D396">
        <f>JPM!D385</f>
        <v>298.27999999999997</v>
      </c>
      <c r="E396">
        <f>XOM!D385</f>
        <v>111.44</v>
      </c>
      <c r="H396">
        <f t="shared" si="53"/>
        <v>7.9452251042439034E-4</v>
      </c>
      <c r="I396">
        <f t="shared" si="54"/>
        <v>-1.2435889071880082E-2</v>
      </c>
      <c r="J396">
        <f t="shared" si="55"/>
        <v>-1.1392194229238846E-3</v>
      </c>
      <c r="K396">
        <f t="shared" si="56"/>
        <v>9.3761956285552343E-3</v>
      </c>
      <c r="P396">
        <f t="shared" si="57"/>
        <v>1.0140557626920607E-8</v>
      </c>
      <c r="Q396">
        <f t="shared" si="58"/>
        <v>1.7035078065508777E-4</v>
      </c>
      <c r="R396">
        <f t="shared" si="59"/>
        <v>5.5147359387042575E-6</v>
      </c>
      <c r="S396">
        <f t="shared" si="60"/>
        <v>7.7489241446845755E-5</v>
      </c>
      <c r="X396">
        <f t="shared" si="61"/>
        <v>-1.3143256476322104E-6</v>
      </c>
      <c r="Y396">
        <f t="shared" si="62"/>
        <v>-2.3647938088484718E-7</v>
      </c>
    </row>
    <row r="397" spans="1:25" x14ac:dyDescent="0.25">
      <c r="A397" s="6">
        <v>45867.166666666664</v>
      </c>
      <c r="B397">
        <f>AAPL!D386</f>
        <v>211.27</v>
      </c>
      <c r="C397">
        <f>JNJ!D386</f>
        <v>168.11</v>
      </c>
      <c r="D397">
        <f>JPM!D386</f>
        <v>297.04000000000002</v>
      </c>
      <c r="E397">
        <f>XOM!D386</f>
        <v>112.88</v>
      </c>
      <c r="H397">
        <f t="shared" si="53"/>
        <v>-1.3072696278811793E-2</v>
      </c>
      <c r="I397">
        <f t="shared" si="54"/>
        <v>1.1306314920086998E-2</v>
      </c>
      <c r="J397">
        <f t="shared" si="55"/>
        <v>-4.1658328067693028E-3</v>
      </c>
      <c r="K397">
        <f t="shared" si="56"/>
        <v>1.2838978073008265E-2</v>
      </c>
      <c r="P397">
        <f t="shared" si="57"/>
        <v>1.8951703032925177E-4</v>
      </c>
      <c r="Q397">
        <f t="shared" si="58"/>
        <v>1.1428367483560622E-4</v>
      </c>
      <c r="R397">
        <f t="shared" si="59"/>
        <v>2.8890204406618587E-5</v>
      </c>
      <c r="S397">
        <f t="shared" si="60"/>
        <v>1.5044444805871053E-4</v>
      </c>
      <c r="X397">
        <f t="shared" si="61"/>
        <v>-1.4716895960071856E-4</v>
      </c>
      <c r="Y397">
        <f t="shared" si="62"/>
        <v>7.3994498070785092E-5</v>
      </c>
    </row>
    <row r="398" spans="1:25" x14ac:dyDescent="0.25">
      <c r="A398" s="6">
        <v>45868.166666666664</v>
      </c>
      <c r="B398">
        <f>AAPL!D387</f>
        <v>209.05</v>
      </c>
      <c r="C398">
        <f>JNJ!D387</f>
        <v>167.26</v>
      </c>
      <c r="D398">
        <f>JPM!D387</f>
        <v>299.63</v>
      </c>
      <c r="E398">
        <f>XOM!D387</f>
        <v>111.9</v>
      </c>
      <c r="H398">
        <f t="shared" ref="H398:H461" si="63">LN(B398/B397)</f>
        <v>-1.0563478509569259E-2</v>
      </c>
      <c r="I398">
        <f t="shared" ref="I398:I461" si="64">LN(C398/C397)</f>
        <v>-5.0690390915876645E-3</v>
      </c>
      <c r="J398">
        <f t="shared" ref="J398:J461" si="65">LN(D398/D397)</f>
        <v>8.6815702725627861E-3</v>
      </c>
      <c r="K398">
        <f t="shared" ref="K398:K461" si="66">LN(E398/E397)</f>
        <v>-8.7196922266788868E-3</v>
      </c>
      <c r="P398">
        <f t="shared" ref="P398:P461" si="67">(H398-H$5)^2</f>
        <v>1.267268186947171E-4</v>
      </c>
      <c r="Q398">
        <f t="shared" ref="Q398:Q461" si="68">(I398-I$5)^2</f>
        <v>3.2319221840820121E-5</v>
      </c>
      <c r="R398">
        <f t="shared" ref="R398:R461" si="69">(J398-J$5)^2</f>
        <v>5.5837392498699104E-5</v>
      </c>
      <c r="S398">
        <f t="shared" ref="S398:S461" si="70">(K398-K$5)^2</f>
        <v>8.6361530862219006E-5</v>
      </c>
      <c r="X398">
        <f t="shared" ref="X398:X461" si="71">(H398-H$5)*(I398-I$5)</f>
        <v>6.3997751261868203E-5</v>
      </c>
      <c r="Y398">
        <f t="shared" ref="Y398:Y461" si="72">(H398-H$5)*(J398-J$5)</f>
        <v>-8.4119528740765051E-5</v>
      </c>
    </row>
    <row r="399" spans="1:25" x14ac:dyDescent="0.25">
      <c r="A399" s="6">
        <v>45869.166666666664</v>
      </c>
      <c r="B399">
        <f>AAPL!D388</f>
        <v>207.57</v>
      </c>
      <c r="C399">
        <f>JNJ!D388</f>
        <v>164.74</v>
      </c>
      <c r="D399">
        <f>JPM!D388</f>
        <v>296.24</v>
      </c>
      <c r="E399">
        <f>XOM!D388</f>
        <v>111.64</v>
      </c>
      <c r="H399">
        <f t="shared" si="63"/>
        <v>-7.104825623744683E-3</v>
      </c>
      <c r="I399">
        <f t="shared" si="64"/>
        <v>-1.5181014440276886E-2</v>
      </c>
      <c r="J399">
        <f t="shared" si="65"/>
        <v>-1.1378443536030234E-2</v>
      </c>
      <c r="K399">
        <f t="shared" si="66"/>
        <v>-2.3262066497581812E-3</v>
      </c>
      <c r="P399">
        <f t="shared" si="67"/>
        <v>6.0818907483263298E-5</v>
      </c>
      <c r="Q399">
        <f t="shared" si="68"/>
        <v>2.495444213886451E-4</v>
      </c>
      <c r="R399">
        <f t="shared" si="69"/>
        <v>1.5844695888967442E-4</v>
      </c>
      <c r="S399">
        <f t="shared" si="70"/>
        <v>8.407708654103556E-6</v>
      </c>
      <c r="X399">
        <f t="shared" si="71"/>
        <v>1.2319504485733376E-4</v>
      </c>
      <c r="Y399">
        <f t="shared" si="72"/>
        <v>9.8166037577746465E-5</v>
      </c>
    </row>
    <row r="400" spans="1:25" x14ac:dyDescent="0.25">
      <c r="A400" s="6">
        <v>45870.166666666664</v>
      </c>
      <c r="B400">
        <f>AAPL!D389</f>
        <v>202.38</v>
      </c>
      <c r="C400">
        <f>JNJ!D389</f>
        <v>167.33</v>
      </c>
      <c r="D400">
        <f>JPM!D389</f>
        <v>289.37</v>
      </c>
      <c r="E400">
        <f>XOM!D389</f>
        <v>109.64</v>
      </c>
      <c r="H400">
        <f t="shared" si="63"/>
        <v>-2.5321513877215478E-2</v>
      </c>
      <c r="I400">
        <f t="shared" si="64"/>
        <v>1.5599436993379652E-2</v>
      </c>
      <c r="J400">
        <f t="shared" si="65"/>
        <v>-2.3463790531846405E-2</v>
      </c>
      <c r="K400">
        <f t="shared" si="66"/>
        <v>-1.8077137233536395E-2</v>
      </c>
      <c r="P400">
        <f t="shared" si="67"/>
        <v>6.7679770989101493E-4</v>
      </c>
      <c r="Q400">
        <f t="shared" si="68"/>
        <v>2.2450456391517236E-4</v>
      </c>
      <c r="R400">
        <f t="shared" si="69"/>
        <v>6.0875291224069591E-4</v>
      </c>
      <c r="S400">
        <f t="shared" si="70"/>
        <v>3.4784247433337077E-4</v>
      </c>
      <c r="X400">
        <f t="shared" si="71"/>
        <v>-3.8980017280379654E-4</v>
      </c>
      <c r="Y400">
        <f t="shared" si="72"/>
        <v>6.4187426875828956E-4</v>
      </c>
    </row>
    <row r="401" spans="1:25" x14ac:dyDescent="0.25">
      <c r="A401" s="6">
        <v>45873.166666666664</v>
      </c>
      <c r="B401">
        <f>AAPL!D390</f>
        <v>203.35</v>
      </c>
      <c r="C401">
        <f>JNJ!D390</f>
        <v>171.04</v>
      </c>
      <c r="D401">
        <f>JPM!D390</f>
        <v>294.26</v>
      </c>
      <c r="E401">
        <f>XOM!D390</f>
        <v>107.37</v>
      </c>
      <c r="H401">
        <f t="shared" si="63"/>
        <v>4.7815140516196241E-3</v>
      </c>
      <c r="I401">
        <f t="shared" si="64"/>
        <v>2.1929536770252743E-2</v>
      </c>
      <c r="J401">
        <f t="shared" si="65"/>
        <v>1.6757584196290084E-2</v>
      </c>
      <c r="K401">
        <f t="shared" si="66"/>
        <v>-2.0921457988540927E-2</v>
      </c>
      <c r="P401">
        <f t="shared" si="67"/>
        <v>1.6709224881118368E-5</v>
      </c>
      <c r="Q401">
        <f t="shared" si="68"/>
        <v>4.542685278624757E-4</v>
      </c>
      <c r="R401">
        <f t="shared" si="69"/>
        <v>2.4175448796954937E-4</v>
      </c>
      <c r="S401">
        <f t="shared" si="70"/>
        <v>4.6202884530415048E-4</v>
      </c>
      <c r="X401">
        <f t="shared" si="71"/>
        <v>8.7123332055590556E-5</v>
      </c>
      <c r="Y401">
        <f t="shared" si="72"/>
        <v>6.3557297814671336E-5</v>
      </c>
    </row>
    <row r="402" spans="1:25" x14ac:dyDescent="0.25">
      <c r="A402" s="6">
        <v>45874.166666666664</v>
      </c>
      <c r="B402">
        <f>AAPL!D391</f>
        <v>202.92</v>
      </c>
      <c r="C402">
        <f>JNJ!D391</f>
        <v>170.74</v>
      </c>
      <c r="D402">
        <f>JPM!D391</f>
        <v>291.37</v>
      </c>
      <c r="E402">
        <f>XOM!D391</f>
        <v>107.24</v>
      </c>
      <c r="H402">
        <f t="shared" si="63"/>
        <v>-2.1168196547443788E-3</v>
      </c>
      <c r="I402">
        <f t="shared" si="64"/>
        <v>-1.7555156945746155E-3</v>
      </c>
      <c r="J402">
        <f t="shared" si="65"/>
        <v>-9.869793078274524E-3</v>
      </c>
      <c r="K402">
        <f t="shared" si="66"/>
        <v>-1.2115000782856569E-3</v>
      </c>
      <c r="P402">
        <f t="shared" si="67"/>
        <v>7.899707493089865E-6</v>
      </c>
      <c r="Q402">
        <f t="shared" si="68"/>
        <v>5.6238999606744368E-6</v>
      </c>
      <c r="R402">
        <f t="shared" si="69"/>
        <v>1.2274249376808508E-4</v>
      </c>
      <c r="S402">
        <f t="shared" si="70"/>
        <v>3.1858620911940494E-6</v>
      </c>
      <c r="X402">
        <f t="shared" si="71"/>
        <v>6.6653705568203523E-6</v>
      </c>
      <c r="Y402">
        <f t="shared" si="72"/>
        <v>3.1138879198524116E-5</v>
      </c>
    </row>
    <row r="403" spans="1:25" x14ac:dyDescent="0.25">
      <c r="A403" s="6">
        <v>45875.166666666664</v>
      </c>
      <c r="B403">
        <f>AAPL!D392</f>
        <v>213.25</v>
      </c>
      <c r="C403">
        <f>JNJ!D392</f>
        <v>170.59</v>
      </c>
      <c r="D403">
        <f>JPM!D392</f>
        <v>291.35000000000002</v>
      </c>
      <c r="E403">
        <f>XOM!D392</f>
        <v>106.51</v>
      </c>
      <c r="H403">
        <f t="shared" si="63"/>
        <v>4.9653373673299327E-2</v>
      </c>
      <c r="I403">
        <f t="shared" si="64"/>
        <v>-8.7891488973217233E-4</v>
      </c>
      <c r="J403">
        <f t="shared" si="65"/>
        <v>-6.8643602443119154E-5</v>
      </c>
      <c r="K403">
        <f t="shared" si="66"/>
        <v>-6.8304359126840969E-3</v>
      </c>
      <c r="P403">
        <f t="shared" si="67"/>
        <v>2.3970376829497929E-3</v>
      </c>
      <c r="Q403">
        <f t="shared" si="68"/>
        <v>2.2346528211690807E-6</v>
      </c>
      <c r="R403">
        <f t="shared" si="69"/>
        <v>1.6327004421002753E-6</v>
      </c>
      <c r="S403">
        <f t="shared" si="70"/>
        <v>5.4816760511272479E-5</v>
      </c>
      <c r="X403">
        <f t="shared" si="71"/>
        <v>-7.318843501983323E-5</v>
      </c>
      <c r="Y403">
        <f t="shared" si="72"/>
        <v>-6.2559127908588582E-5</v>
      </c>
    </row>
    <row r="404" spans="1:25" x14ac:dyDescent="0.25">
      <c r="A404" s="6">
        <v>45876.166666666664</v>
      </c>
      <c r="B404">
        <f>AAPL!D393</f>
        <v>220.03</v>
      </c>
      <c r="C404">
        <f>JNJ!D393</f>
        <v>171.53</v>
      </c>
      <c r="D404">
        <f>JPM!D393</f>
        <v>286.94</v>
      </c>
      <c r="E404">
        <f>XOM!D393</f>
        <v>105.95</v>
      </c>
      <c r="H404">
        <f t="shared" si="63"/>
        <v>3.1298714320261108E-2</v>
      </c>
      <c r="I404">
        <f t="shared" si="64"/>
        <v>5.4951617293055128E-3</v>
      </c>
      <c r="J404">
        <f t="shared" si="65"/>
        <v>-1.525215891883943E-2</v>
      </c>
      <c r="K404">
        <f t="shared" si="66"/>
        <v>-5.2715927407663054E-3</v>
      </c>
      <c r="P404">
        <f t="shared" si="67"/>
        <v>9.3665942324504931E-4</v>
      </c>
      <c r="Q404">
        <f t="shared" si="68"/>
        <v>2.3806603361998475E-5</v>
      </c>
      <c r="R404">
        <f t="shared" si="69"/>
        <v>2.7097396926712504E-4</v>
      </c>
      <c r="S404">
        <f t="shared" si="70"/>
        <v>3.416391984219674E-5</v>
      </c>
      <c r="X404">
        <f t="shared" si="71"/>
        <v>1.4932742338389537E-4</v>
      </c>
      <c r="Y404">
        <f t="shared" si="72"/>
        <v>-5.03795912814075E-4</v>
      </c>
    </row>
    <row r="405" spans="1:25" x14ac:dyDescent="0.25">
      <c r="A405" s="6">
        <v>45877.166666666664</v>
      </c>
      <c r="B405">
        <f>AAPL!D394</f>
        <v>229.35</v>
      </c>
      <c r="C405">
        <f>JNJ!D394</f>
        <v>173.33</v>
      </c>
      <c r="D405">
        <f>JPM!D394</f>
        <v>288.76</v>
      </c>
      <c r="E405">
        <f>XOM!D394</f>
        <v>106.8</v>
      </c>
      <c r="H405">
        <f t="shared" si="63"/>
        <v>4.1485320351131408E-2</v>
      </c>
      <c r="I405">
        <f t="shared" si="64"/>
        <v>1.0439113531485295E-2</v>
      </c>
      <c r="J405">
        <f t="shared" si="65"/>
        <v>6.3227586007163416E-3</v>
      </c>
      <c r="K405">
        <f t="shared" si="66"/>
        <v>7.9906418117863757E-3</v>
      </c>
      <c r="P405">
        <f t="shared" si="67"/>
        <v>1.6639463234826338E-3</v>
      </c>
      <c r="Q405">
        <f t="shared" si="68"/>
        <v>9.6494332914955153E-5</v>
      </c>
      <c r="R405">
        <f t="shared" si="69"/>
        <v>2.6149217223875087E-5</v>
      </c>
      <c r="S405">
        <f t="shared" si="70"/>
        <v>5.5015501851749882E-5</v>
      </c>
      <c r="X405">
        <f t="shared" si="71"/>
        <v>4.0070112364547835E-4</v>
      </c>
      <c r="Y405">
        <f t="shared" si="72"/>
        <v>2.0859265054554466E-4</v>
      </c>
    </row>
    <row r="406" spans="1:25" x14ac:dyDescent="0.25">
      <c r="A406" s="6">
        <v>45880.166666666664</v>
      </c>
      <c r="B406">
        <f>AAPL!D395</f>
        <v>227.18</v>
      </c>
      <c r="C406">
        <f>JNJ!D395</f>
        <v>173.82</v>
      </c>
      <c r="D406">
        <f>JPM!D395</f>
        <v>289.56</v>
      </c>
      <c r="E406">
        <f>XOM!D395</f>
        <v>105.83</v>
      </c>
      <c r="H406">
        <f t="shared" si="63"/>
        <v>-9.506566239905357E-3</v>
      </c>
      <c r="I406">
        <f t="shared" si="64"/>
        <v>2.8229890560950636E-3</v>
      </c>
      <c r="J406">
        <f t="shared" si="65"/>
        <v>2.7666361539805131E-3</v>
      </c>
      <c r="K406">
        <f t="shared" si="66"/>
        <v>-9.1238934204613906E-3</v>
      </c>
      <c r="P406">
        <f t="shared" si="67"/>
        <v>1.0404792380760821E-4</v>
      </c>
      <c r="Q406">
        <f t="shared" si="68"/>
        <v>4.870974471119357E-6</v>
      </c>
      <c r="R406">
        <f t="shared" si="69"/>
        <v>2.4258314375128214E-6</v>
      </c>
      <c r="S406">
        <f t="shared" si="70"/>
        <v>9.4037466007547567E-5</v>
      </c>
      <c r="X406">
        <f t="shared" si="71"/>
        <v>-2.2512547182401007E-5</v>
      </c>
      <c r="Y406">
        <f t="shared" si="72"/>
        <v>-1.5887187434547208E-5</v>
      </c>
    </row>
    <row r="407" spans="1:25" x14ac:dyDescent="0.25">
      <c r="A407" s="6">
        <v>45881.166666666664</v>
      </c>
      <c r="B407">
        <f>AAPL!D396</f>
        <v>229.65</v>
      </c>
      <c r="C407">
        <f>JNJ!D396</f>
        <v>172.78</v>
      </c>
      <c r="D407">
        <f>JPM!D396</f>
        <v>292.85000000000002</v>
      </c>
      <c r="E407">
        <f>XOM!D396</f>
        <v>106.13</v>
      </c>
      <c r="H407">
        <f t="shared" si="63"/>
        <v>1.0813755968526953E-2</v>
      </c>
      <c r="I407">
        <f t="shared" si="64"/>
        <v>-6.0011720785758957E-3</v>
      </c>
      <c r="J407">
        <f t="shared" si="65"/>
        <v>1.1298003110850677E-2</v>
      </c>
      <c r="K407">
        <f t="shared" si="66"/>
        <v>2.8307246680979721E-3</v>
      </c>
      <c r="P407">
        <f t="shared" si="67"/>
        <v>1.0241305999263824E-4</v>
      </c>
      <c r="Q407">
        <f t="shared" si="68"/>
        <v>4.378644529031744E-5</v>
      </c>
      <c r="R407">
        <f t="shared" si="69"/>
        <v>1.017853996277817E-4</v>
      </c>
      <c r="S407">
        <f t="shared" si="70"/>
        <v>5.0955224960290761E-6</v>
      </c>
      <c r="X407">
        <f t="shared" si="71"/>
        <v>-6.6964944921814518E-5</v>
      </c>
      <c r="Y407">
        <f t="shared" si="72"/>
        <v>1.0209874748719822E-4</v>
      </c>
    </row>
    <row r="408" spans="1:25" x14ac:dyDescent="0.25">
      <c r="A408" s="6">
        <v>45882.166666666664</v>
      </c>
      <c r="B408">
        <f>AAPL!D397</f>
        <v>233.33</v>
      </c>
      <c r="C408">
        <f>JNJ!D397</f>
        <v>174.42</v>
      </c>
      <c r="D408">
        <f>JPM!D397</f>
        <v>290.52999999999997</v>
      </c>
      <c r="E408">
        <f>XOM!D397</f>
        <v>107.6</v>
      </c>
      <c r="H408">
        <f t="shared" si="63"/>
        <v>1.5897349787165019E-2</v>
      </c>
      <c r="I408">
        <f t="shared" si="64"/>
        <v>9.447074868101429E-3</v>
      </c>
      <c r="J408">
        <f t="shared" si="65"/>
        <v>-7.9536913520758777E-3</v>
      </c>
      <c r="K408">
        <f t="shared" si="66"/>
        <v>1.3755889953953004E-2</v>
      </c>
      <c r="P408">
        <f t="shared" si="67"/>
        <v>2.3114725186478525E-4</v>
      </c>
      <c r="Q408">
        <f t="shared" si="68"/>
        <v>7.7988578676505246E-5</v>
      </c>
      <c r="R408">
        <f t="shared" si="69"/>
        <v>8.3957259727166148E-5</v>
      </c>
      <c r="S408">
        <f t="shared" si="70"/>
        <v>1.7377808716380439E-4</v>
      </c>
      <c r="X408">
        <f t="shared" si="71"/>
        <v>1.342640891598151E-4</v>
      </c>
      <c r="Y408">
        <f t="shared" si="72"/>
        <v>-1.3930717806356018E-4</v>
      </c>
    </row>
    <row r="409" spans="1:25" x14ac:dyDescent="0.25">
      <c r="A409" s="6">
        <v>45883.166666666664</v>
      </c>
      <c r="B409">
        <f>AAPL!D398</f>
        <v>232.78</v>
      </c>
      <c r="C409">
        <f>JNJ!D398</f>
        <v>174.72</v>
      </c>
      <c r="D409">
        <f>JPM!D398</f>
        <v>294.16000000000003</v>
      </c>
      <c r="E409">
        <f>XOM!D398</f>
        <v>107.38</v>
      </c>
      <c r="H409">
        <f t="shared" si="63"/>
        <v>-2.3599590451372499E-3</v>
      </c>
      <c r="I409">
        <f t="shared" si="64"/>
        <v>1.7185087577006358E-3</v>
      </c>
      <c r="J409">
        <f t="shared" si="65"/>
        <v>1.2416995809301112E-2</v>
      </c>
      <c r="K409">
        <f t="shared" si="66"/>
        <v>-2.0467027332606198E-3</v>
      </c>
      <c r="P409">
        <f t="shared" si="67"/>
        <v>9.3255797382693329E-6</v>
      </c>
      <c r="Q409">
        <f t="shared" si="68"/>
        <v>1.2156123726611112E-6</v>
      </c>
      <c r="R409">
        <f t="shared" si="69"/>
        <v>1.2561629930375021E-4</v>
      </c>
      <c r="S409">
        <f t="shared" si="70"/>
        <v>6.8649292342313205E-6</v>
      </c>
      <c r="X409">
        <f t="shared" si="71"/>
        <v>-3.3669407645632807E-6</v>
      </c>
      <c r="Y409">
        <f t="shared" si="72"/>
        <v>-3.4226376021767611E-5</v>
      </c>
    </row>
    <row r="410" spans="1:25" x14ac:dyDescent="0.25">
      <c r="A410" s="6">
        <v>45884.166666666664</v>
      </c>
      <c r="B410">
        <f>AAPL!D399</f>
        <v>231.59</v>
      </c>
      <c r="C410">
        <f>JNJ!D399</f>
        <v>176.64</v>
      </c>
      <c r="D410">
        <f>JPM!D399</f>
        <v>290.49</v>
      </c>
      <c r="E410">
        <f>XOM!D399</f>
        <v>106.49</v>
      </c>
      <c r="H410">
        <f t="shared" si="63"/>
        <v>-5.1252346401009499E-3</v>
      </c>
      <c r="I410">
        <f t="shared" si="64"/>
        <v>1.092907053219023E-2</v>
      </c>
      <c r="J410">
        <f t="shared" si="65"/>
        <v>-1.2554684701467216E-2</v>
      </c>
      <c r="K410">
        <f t="shared" si="66"/>
        <v>-8.3228609671310971E-3</v>
      </c>
      <c r="P410">
        <f t="shared" si="67"/>
        <v>3.386142221319282E-5</v>
      </c>
      <c r="Q410">
        <f t="shared" si="68"/>
        <v>1.0636023584310152E-4</v>
      </c>
      <c r="R410">
        <f t="shared" si="69"/>
        <v>1.894425419563233E-4</v>
      </c>
      <c r="S410">
        <f t="shared" si="70"/>
        <v>7.9143428302002477E-5</v>
      </c>
      <c r="X410">
        <f t="shared" si="71"/>
        <v>-6.0012572454261824E-5</v>
      </c>
      <c r="Y410">
        <f t="shared" si="72"/>
        <v>8.0092408493711545E-5</v>
      </c>
    </row>
    <row r="411" spans="1:25" x14ac:dyDescent="0.25">
      <c r="A411" s="6">
        <v>45887.166666666664</v>
      </c>
      <c r="B411">
        <f>AAPL!D400</f>
        <v>230.89</v>
      </c>
      <c r="C411">
        <f>JNJ!D400</f>
        <v>176.25</v>
      </c>
      <c r="D411">
        <f>JPM!D400</f>
        <v>291.52999999999997</v>
      </c>
      <c r="E411">
        <f>XOM!D400</f>
        <v>106.72</v>
      </c>
      <c r="H411">
        <f t="shared" si="63"/>
        <v>-3.0271602428172274E-3</v>
      </c>
      <c r="I411">
        <f t="shared" si="64"/>
        <v>-2.2103213963523298E-3</v>
      </c>
      <c r="J411">
        <f t="shared" si="65"/>
        <v>3.5737641554868019E-3</v>
      </c>
      <c r="K411">
        <f t="shared" si="66"/>
        <v>2.1574981400213143E-3</v>
      </c>
      <c r="P411">
        <f t="shared" si="67"/>
        <v>1.3845710151032052E-5</v>
      </c>
      <c r="Q411">
        <f t="shared" si="68"/>
        <v>7.9878700956482121E-6</v>
      </c>
      <c r="R411">
        <f t="shared" si="69"/>
        <v>5.591503825665144E-6</v>
      </c>
      <c r="S411">
        <f t="shared" si="70"/>
        <v>2.5093724181870276E-6</v>
      </c>
      <c r="X411">
        <f t="shared" si="71"/>
        <v>1.0516545728918875E-5</v>
      </c>
      <c r="Y411">
        <f t="shared" si="72"/>
        <v>-8.7987693047690729E-6</v>
      </c>
    </row>
    <row r="412" spans="1:25" x14ac:dyDescent="0.25">
      <c r="A412" s="6">
        <v>45888.166666666664</v>
      </c>
      <c r="B412">
        <f>AAPL!D401</f>
        <v>230.56</v>
      </c>
      <c r="C412">
        <f>JNJ!D401</f>
        <v>177.8</v>
      </c>
      <c r="D412">
        <f>JPM!D401</f>
        <v>290.66000000000003</v>
      </c>
      <c r="E412">
        <f>XOM!D401</f>
        <v>107.42</v>
      </c>
      <c r="H412">
        <f t="shared" si="63"/>
        <v>-1.430274379700124E-3</v>
      </c>
      <c r="I412">
        <f t="shared" si="64"/>
        <v>8.7558813874261607E-3</v>
      </c>
      <c r="J412">
        <f t="shared" si="65"/>
        <v>-2.988717249011728E-3</v>
      </c>
      <c r="K412">
        <f t="shared" si="66"/>
        <v>6.5378023099996584E-3</v>
      </c>
      <c r="P412">
        <f t="shared" si="67"/>
        <v>4.5117861721631394E-6</v>
      </c>
      <c r="Q412">
        <f t="shared" si="68"/>
        <v>6.6258309928059008E-5</v>
      </c>
      <c r="R412">
        <f t="shared" si="69"/>
        <v>1.7621905306586498E-5</v>
      </c>
      <c r="S412">
        <f t="shared" si="70"/>
        <v>3.5574115627612969E-5</v>
      </c>
      <c r="X412">
        <f t="shared" si="71"/>
        <v>-1.7289977632267668E-5</v>
      </c>
      <c r="Y412">
        <f t="shared" si="72"/>
        <v>8.9166287737813332E-6</v>
      </c>
    </row>
    <row r="413" spans="1:25" x14ac:dyDescent="0.25">
      <c r="A413" s="6">
        <v>45889.166666666664</v>
      </c>
      <c r="B413">
        <f>AAPL!D402</f>
        <v>226.01</v>
      </c>
      <c r="C413">
        <f>JNJ!D402</f>
        <v>178.84</v>
      </c>
      <c r="D413">
        <f>JPM!D402</f>
        <v>292.24</v>
      </c>
      <c r="E413">
        <f>XOM!D402</f>
        <v>108.53</v>
      </c>
      <c r="H413">
        <f t="shared" si="63"/>
        <v>-1.9931886170219938E-2</v>
      </c>
      <c r="I413">
        <f t="shared" si="64"/>
        <v>5.832228285975548E-3</v>
      </c>
      <c r="J413">
        <f t="shared" si="65"/>
        <v>5.4211832890025133E-3</v>
      </c>
      <c r="K413">
        <f t="shared" si="66"/>
        <v>1.0280247980610242E-2</v>
      </c>
      <c r="P413">
        <f t="shared" si="67"/>
        <v>4.254198447272594E-4</v>
      </c>
      <c r="Q413">
        <f t="shared" si="68"/>
        <v>2.7209448252933408E-5</v>
      </c>
      <c r="R413">
        <f t="shared" si="69"/>
        <v>1.7741409183741847E-5</v>
      </c>
      <c r="S413">
        <f t="shared" si="70"/>
        <v>9.4222931426838686E-5</v>
      </c>
      <c r="X413">
        <f t="shared" si="71"/>
        <v>-1.0758921530932982E-4</v>
      </c>
      <c r="Y413">
        <f t="shared" si="72"/>
        <v>-8.6876622518317493E-5</v>
      </c>
    </row>
    <row r="414" spans="1:25" x14ac:dyDescent="0.25">
      <c r="A414" s="6">
        <v>45890.166666666664</v>
      </c>
      <c r="B414">
        <f>AAPL!D403</f>
        <v>224.9</v>
      </c>
      <c r="C414">
        <f>JNJ!D403</f>
        <v>178.93</v>
      </c>
      <c r="D414">
        <f>JPM!D403</f>
        <v>291.47000000000003</v>
      </c>
      <c r="E414">
        <f>XOM!D403</f>
        <v>109.23</v>
      </c>
      <c r="H414">
        <f t="shared" si="63"/>
        <v>-4.9233871157219602E-3</v>
      </c>
      <c r="I414">
        <f t="shared" si="64"/>
        <v>5.0311653799055126E-4</v>
      </c>
      <c r="J414">
        <f t="shared" si="65"/>
        <v>-2.6382979446624372E-3</v>
      </c>
      <c r="K414">
        <f t="shared" si="66"/>
        <v>6.4291183975282232E-3</v>
      </c>
      <c r="P414">
        <f t="shared" si="67"/>
        <v>3.1553040211738108E-5</v>
      </c>
      <c r="Q414">
        <f t="shared" si="68"/>
        <v>1.2733789227844061E-8</v>
      </c>
      <c r="R414">
        <f t="shared" si="69"/>
        <v>1.4802686923854868E-5</v>
      </c>
      <c r="S414">
        <f t="shared" si="70"/>
        <v>3.4289458285816688E-5</v>
      </c>
      <c r="X414">
        <f t="shared" si="71"/>
        <v>6.3386888514420808E-7</v>
      </c>
      <c r="Y414">
        <f t="shared" si="72"/>
        <v>2.1611797142999528E-5</v>
      </c>
    </row>
    <row r="415" spans="1:25" x14ac:dyDescent="0.25">
      <c r="A415" s="6">
        <v>45891.166666666664</v>
      </c>
      <c r="B415">
        <f>AAPL!D404</f>
        <v>227.76</v>
      </c>
      <c r="C415">
        <f>JNJ!D404</f>
        <v>179.29</v>
      </c>
      <c r="D415">
        <f>JPM!D404</f>
        <v>296.24</v>
      </c>
      <c r="E415">
        <f>XOM!D404</f>
        <v>111.28</v>
      </c>
      <c r="H415">
        <f t="shared" si="63"/>
        <v>1.2636584004512057E-2</v>
      </c>
      <c r="I415">
        <f t="shared" si="64"/>
        <v>2.0099387035653125E-3</v>
      </c>
      <c r="J415">
        <f t="shared" si="65"/>
        <v>1.623285206299268E-2</v>
      </c>
      <c r="K415">
        <f t="shared" si="66"/>
        <v>1.8593796759735572E-2</v>
      </c>
      <c r="P415">
        <f t="shared" si="67"/>
        <v>1.4262956012502898E-4</v>
      </c>
      <c r="Q415">
        <f t="shared" si="68"/>
        <v>1.9431748680193358E-6</v>
      </c>
      <c r="R415">
        <f t="shared" si="69"/>
        <v>2.2571228267403534E-4</v>
      </c>
      <c r="S415">
        <f t="shared" si="70"/>
        <v>3.2473476195621489E-4</v>
      </c>
      <c r="X415">
        <f t="shared" si="71"/>
        <v>1.6647948121964133E-5</v>
      </c>
      <c r="Y415">
        <f t="shared" si="72"/>
        <v>1.794247574684549E-4</v>
      </c>
    </row>
    <row r="416" spans="1:25" x14ac:dyDescent="0.25">
      <c r="A416" s="6">
        <v>45894.166666666664</v>
      </c>
      <c r="B416">
        <f>AAPL!D405</f>
        <v>227.16</v>
      </c>
      <c r="C416">
        <f>JNJ!D405</f>
        <v>178.41</v>
      </c>
      <c r="D416">
        <f>JPM!D405</f>
        <v>294.89999999999998</v>
      </c>
      <c r="E416">
        <f>XOM!D405</f>
        <v>111.74</v>
      </c>
      <c r="H416">
        <f t="shared" si="63"/>
        <v>-2.6378279605502935E-3</v>
      </c>
      <c r="I416">
        <f t="shared" si="64"/>
        <v>-4.9203342207238742E-3</v>
      </c>
      <c r="J416">
        <f t="shared" si="65"/>
        <v>-4.5336207841268185E-3</v>
      </c>
      <c r="K416">
        <f t="shared" si="66"/>
        <v>4.1251964158151499E-3</v>
      </c>
      <c r="P416">
        <f t="shared" si="67"/>
        <v>1.1099892623319071E-5</v>
      </c>
      <c r="Q416">
        <f t="shared" si="68"/>
        <v>3.0650560680353409E-5</v>
      </c>
      <c r="R416">
        <f t="shared" si="69"/>
        <v>3.2979164380011864E-5</v>
      </c>
      <c r="S416">
        <f t="shared" si="70"/>
        <v>1.2615270113426496E-5</v>
      </c>
      <c r="X416">
        <f t="shared" si="71"/>
        <v>1.8444997489738196E-5</v>
      </c>
      <c r="Y416">
        <f t="shared" si="72"/>
        <v>1.9132829989965434E-5</v>
      </c>
    </row>
    <row r="417" spans="1:25" x14ac:dyDescent="0.25">
      <c r="A417" s="6">
        <v>45895.166666666664</v>
      </c>
      <c r="B417">
        <f>AAPL!D406</f>
        <v>229.31</v>
      </c>
      <c r="C417">
        <f>JNJ!D406</f>
        <v>176.49</v>
      </c>
      <c r="D417">
        <f>JPM!D406</f>
        <v>298.57</v>
      </c>
      <c r="E417">
        <f>XOM!D406</f>
        <v>111.49</v>
      </c>
      <c r="H417">
        <f t="shared" si="63"/>
        <v>9.4201848936647913E-3</v>
      </c>
      <c r="I417">
        <f t="shared" si="64"/>
        <v>-1.0820054842137689E-2</v>
      </c>
      <c r="J417">
        <f t="shared" si="65"/>
        <v>1.2368095381871015E-2</v>
      </c>
      <c r="K417">
        <f t="shared" si="66"/>
        <v>-2.2398432515225537E-3</v>
      </c>
      <c r="P417">
        <f t="shared" si="67"/>
        <v>7.6149406303971146E-5</v>
      </c>
      <c r="Q417">
        <f t="shared" si="68"/>
        <v>1.3078244989178314E-4</v>
      </c>
      <c r="R417">
        <f t="shared" si="69"/>
        <v>1.2452255150930582E-4</v>
      </c>
      <c r="S417">
        <f t="shared" si="70"/>
        <v>7.9143278229258274E-6</v>
      </c>
      <c r="X417">
        <f t="shared" si="71"/>
        <v>-9.9794819075131057E-5</v>
      </c>
      <c r="Y417">
        <f t="shared" si="72"/>
        <v>9.7377196349501179E-5</v>
      </c>
    </row>
    <row r="418" spans="1:25" x14ac:dyDescent="0.25">
      <c r="A418" s="6">
        <v>45896.166666666664</v>
      </c>
      <c r="B418">
        <f>AAPL!D407</f>
        <v>230.49</v>
      </c>
      <c r="C418">
        <f>JNJ!D407</f>
        <v>176.79</v>
      </c>
      <c r="D418">
        <f>JPM!D407</f>
        <v>299.27999999999997</v>
      </c>
      <c r="E418">
        <f>XOM!D407</f>
        <v>112.75</v>
      </c>
      <c r="H418">
        <f t="shared" si="63"/>
        <v>5.1326776447566114E-3</v>
      </c>
      <c r="I418">
        <f t="shared" si="64"/>
        <v>1.6983699734572906E-3</v>
      </c>
      <c r="J418">
        <f t="shared" si="65"/>
        <v>2.3751788367891236E-3</v>
      </c>
      <c r="K418">
        <f t="shared" si="66"/>
        <v>1.1238077603307584E-2</v>
      </c>
      <c r="P418">
        <f t="shared" si="67"/>
        <v>1.9703437884576744E-5</v>
      </c>
      <c r="Q418">
        <f t="shared" si="68"/>
        <v>1.1716099855911359E-6</v>
      </c>
      <c r="R418">
        <f t="shared" si="69"/>
        <v>1.3596743951078212E-6</v>
      </c>
      <c r="S418">
        <f t="shared" si="70"/>
        <v>1.137353854168267E-4</v>
      </c>
      <c r="X418">
        <f t="shared" si="71"/>
        <v>4.8046586326236329E-6</v>
      </c>
      <c r="Y418">
        <f t="shared" si="72"/>
        <v>5.1759308329281617E-6</v>
      </c>
    </row>
    <row r="419" spans="1:25" x14ac:dyDescent="0.25">
      <c r="A419" s="6">
        <v>45897.166666666664</v>
      </c>
      <c r="B419">
        <f>AAPL!D408</f>
        <v>232.56</v>
      </c>
      <c r="C419">
        <f>JNJ!D408</f>
        <v>175.45</v>
      </c>
      <c r="D419">
        <f>JPM!D408</f>
        <v>301.07</v>
      </c>
      <c r="E419">
        <f>XOM!D408</f>
        <v>113.35</v>
      </c>
      <c r="H419">
        <f t="shared" si="63"/>
        <v>8.9407787029671757E-3</v>
      </c>
      <c r="I419">
        <f t="shared" si="64"/>
        <v>-7.6084854887075231E-3</v>
      </c>
      <c r="J419">
        <f t="shared" si="65"/>
        <v>5.963205811067576E-3</v>
      </c>
      <c r="K419">
        <f t="shared" si="66"/>
        <v>5.3073985707503164E-3</v>
      </c>
      <c r="P419">
        <f t="shared" si="67"/>
        <v>6.8012291980104427E-5</v>
      </c>
      <c r="Q419">
        <f t="shared" si="68"/>
        <v>6.7641513968736208E-5</v>
      </c>
      <c r="R419">
        <f t="shared" si="69"/>
        <v>2.2601255185964922E-5</v>
      </c>
      <c r="S419">
        <f t="shared" si="70"/>
        <v>2.2410758907229665E-5</v>
      </c>
      <c r="X419">
        <f t="shared" si="71"/>
        <v>-6.7826649615162319E-5</v>
      </c>
      <c r="Y419">
        <f t="shared" si="72"/>
        <v>3.9206672478351125E-5</v>
      </c>
    </row>
    <row r="420" spans="1:25" x14ac:dyDescent="0.25">
      <c r="A420" s="6">
        <v>45898.166666666664</v>
      </c>
      <c r="B420">
        <f>AAPL!D409</f>
        <v>232.14</v>
      </c>
      <c r="C420">
        <f>JNJ!D409</f>
        <v>177.17</v>
      </c>
      <c r="D420">
        <f>JPM!D409</f>
        <v>301.42</v>
      </c>
      <c r="E420">
        <f>XOM!D409</f>
        <v>114.29</v>
      </c>
      <c r="H420">
        <f t="shared" si="63"/>
        <v>-1.8076183101439452E-3</v>
      </c>
      <c r="I420">
        <f t="shared" si="64"/>
        <v>9.7556215831217947E-3</v>
      </c>
      <c r="J420">
        <f t="shared" si="65"/>
        <v>1.1618451405721354E-3</v>
      </c>
      <c r="K420">
        <f t="shared" si="66"/>
        <v>8.2587009559686557E-3</v>
      </c>
      <c r="P420">
        <f t="shared" si="67"/>
        <v>6.2572044989203208E-6</v>
      </c>
      <c r="Q420">
        <f t="shared" si="68"/>
        <v>8.3533402327781023E-5</v>
      </c>
      <c r="R420">
        <f t="shared" si="69"/>
        <v>2.2356752377412388E-9</v>
      </c>
      <c r="S420">
        <f t="shared" si="70"/>
        <v>5.9063877471917135E-5</v>
      </c>
      <c r="X420">
        <f t="shared" si="71"/>
        <v>-2.286231792394447E-5</v>
      </c>
      <c r="Y420">
        <f t="shared" si="72"/>
        <v>1.182754292138449E-7</v>
      </c>
    </row>
    <row r="421" spans="1:25" x14ac:dyDescent="0.25">
      <c r="A421" s="6">
        <v>45902.166666666664</v>
      </c>
      <c r="B421">
        <f>AAPL!D410</f>
        <v>229.72</v>
      </c>
      <c r="C421">
        <f>JNJ!D410</f>
        <v>178.06</v>
      </c>
      <c r="D421">
        <f>JPM!D410</f>
        <v>299.7</v>
      </c>
      <c r="E421">
        <f>XOM!D410</f>
        <v>114.69</v>
      </c>
      <c r="H421">
        <f t="shared" si="63"/>
        <v>-1.0479461944380755E-2</v>
      </c>
      <c r="I421">
        <f t="shared" si="64"/>
        <v>5.0108485331791554E-3</v>
      </c>
      <c r="J421">
        <f t="shared" si="65"/>
        <v>-5.7226666689128161E-3</v>
      </c>
      <c r="K421">
        <f t="shared" si="66"/>
        <v>3.4937584669245546E-3</v>
      </c>
      <c r="P421">
        <f t="shared" si="67"/>
        <v>1.248422780043801E-4</v>
      </c>
      <c r="Q421">
        <f t="shared" si="68"/>
        <v>1.9315039676587354E-5</v>
      </c>
      <c r="R421">
        <f t="shared" si="69"/>
        <v>4.8049778276391711E-5</v>
      </c>
      <c r="S421">
        <f t="shared" si="70"/>
        <v>8.5285037166253704E-6</v>
      </c>
      <c r="X421">
        <f t="shared" si="71"/>
        <v>-4.9105331207213645E-5</v>
      </c>
      <c r="Y421">
        <f t="shared" si="72"/>
        <v>7.7450912051635115E-5</v>
      </c>
    </row>
    <row r="422" spans="1:25" x14ac:dyDescent="0.25">
      <c r="A422" s="6">
        <v>45903.166666666664</v>
      </c>
      <c r="B422">
        <f>AAPL!D411</f>
        <v>238.47</v>
      </c>
      <c r="C422">
        <f>JNJ!D411</f>
        <v>178</v>
      </c>
      <c r="D422">
        <f>JPM!D411</f>
        <v>299.51</v>
      </c>
      <c r="E422">
        <f>XOM!D411</f>
        <v>111.91</v>
      </c>
      <c r="H422">
        <f t="shared" si="63"/>
        <v>3.738234025703522E-2</v>
      </c>
      <c r="I422">
        <f t="shared" si="64"/>
        <v>-3.3702185344001669E-4</v>
      </c>
      <c r="J422">
        <f t="shared" si="65"/>
        <v>-6.3416834287701883E-4</v>
      </c>
      <c r="K422">
        <f t="shared" si="66"/>
        <v>-2.4537859546495285E-2</v>
      </c>
      <c r="P422">
        <f t="shared" si="67"/>
        <v>1.34604735908218E-3</v>
      </c>
      <c r="Q422">
        <f t="shared" si="68"/>
        <v>9.0817561481102557E-7</v>
      </c>
      <c r="R422">
        <f t="shared" si="69"/>
        <v>3.3977416588040276E-6</v>
      </c>
      <c r="S422">
        <f t="shared" si="70"/>
        <v>6.3057526880968434E-4</v>
      </c>
      <c r="X422">
        <f t="shared" si="71"/>
        <v>-3.4963515096443266E-5</v>
      </c>
      <c r="Y422">
        <f t="shared" si="72"/>
        <v>-6.7627813706171706E-5</v>
      </c>
    </row>
    <row r="423" spans="1:25" x14ac:dyDescent="0.25">
      <c r="A423" s="6">
        <v>45904.166666666664</v>
      </c>
      <c r="B423">
        <f>AAPL!D412</f>
        <v>239.78</v>
      </c>
      <c r="C423">
        <f>JNJ!D412</f>
        <v>178.76</v>
      </c>
      <c r="D423">
        <f>JPM!D412</f>
        <v>303.82</v>
      </c>
      <c r="E423">
        <f>XOM!D412</f>
        <v>112.4</v>
      </c>
      <c r="H423">
        <f t="shared" si="63"/>
        <v>5.4783200263767082E-3</v>
      </c>
      <c r="I423">
        <f t="shared" si="64"/>
        <v>4.2605737731656306E-3</v>
      </c>
      <c r="J423">
        <f t="shared" si="65"/>
        <v>1.4287614799776088E-2</v>
      </c>
      <c r="K423">
        <f t="shared" si="66"/>
        <v>4.3689606296550883E-3</v>
      </c>
      <c r="P423">
        <f t="shared" si="67"/>
        <v>2.2891419693265179E-5</v>
      </c>
      <c r="Q423">
        <f t="shared" si="68"/>
        <v>1.3283204959252988E-5</v>
      </c>
      <c r="R423">
        <f t="shared" si="69"/>
        <v>1.710468151900367E-4</v>
      </c>
      <c r="S423">
        <f t="shared" si="70"/>
        <v>1.4406293673916464E-5</v>
      </c>
      <c r="X423">
        <f t="shared" si="71"/>
        <v>1.7437643751204506E-5</v>
      </c>
      <c r="Y423">
        <f t="shared" si="72"/>
        <v>6.2573991671552288E-5</v>
      </c>
    </row>
    <row r="424" spans="1:25" x14ac:dyDescent="0.25">
      <c r="A424" s="6">
        <v>45905.166666666664</v>
      </c>
      <c r="B424">
        <f>AAPL!D413</f>
        <v>239.69</v>
      </c>
      <c r="C424">
        <f>JNJ!D413</f>
        <v>178.43</v>
      </c>
      <c r="D424">
        <f>JPM!D413</f>
        <v>294.38</v>
      </c>
      <c r="E424">
        <f>XOM!D413</f>
        <v>109.23</v>
      </c>
      <c r="H424">
        <f t="shared" si="63"/>
        <v>-3.7541452460853166E-4</v>
      </c>
      <c r="I424">
        <f t="shared" si="64"/>
        <v>-1.8477566219133172E-3</v>
      </c>
      <c r="J424">
        <f t="shared" si="65"/>
        <v>-3.1563971015075923E-2</v>
      </c>
      <c r="K424">
        <f t="shared" si="66"/>
        <v>-2.8608186604138979E-2</v>
      </c>
      <c r="P424">
        <f t="shared" si="67"/>
        <v>1.1432671190216823E-6</v>
      </c>
      <c r="Q424">
        <f t="shared" si="68"/>
        <v>6.069902700135146E-6</v>
      </c>
      <c r="R424">
        <f t="shared" si="69"/>
        <v>1.074076023517147E-3</v>
      </c>
      <c r="S424">
        <f t="shared" si="70"/>
        <v>8.5156489539841315E-4</v>
      </c>
      <c r="X424">
        <f t="shared" si="71"/>
        <v>2.6342969029183933E-6</v>
      </c>
      <c r="Y424">
        <f t="shared" si="72"/>
        <v>3.5042200287891647E-5</v>
      </c>
    </row>
    <row r="425" spans="1:25" x14ac:dyDescent="0.25">
      <c r="A425" s="6">
        <v>45908.166666666664</v>
      </c>
      <c r="B425">
        <f>AAPL!D414</f>
        <v>237.88</v>
      </c>
      <c r="C425">
        <f>JNJ!D414</f>
        <v>178.13</v>
      </c>
      <c r="D425">
        <f>JPM!D414</f>
        <v>292.91000000000003</v>
      </c>
      <c r="E425">
        <f>XOM!D414</f>
        <v>109.85</v>
      </c>
      <c r="H425">
        <f t="shared" si="63"/>
        <v>-7.5800769165061304E-3</v>
      </c>
      <c r="I425">
        <f t="shared" si="64"/>
        <v>-1.6827466389439224E-3</v>
      </c>
      <c r="J425">
        <f t="shared" si="65"/>
        <v>-5.0060551683861624E-3</v>
      </c>
      <c r="K425">
        <f t="shared" si="66"/>
        <v>5.6600479751673857E-3</v>
      </c>
      <c r="P425">
        <f t="shared" si="67"/>
        <v>6.8457406170482595E-5</v>
      </c>
      <c r="Q425">
        <f t="shared" si="68"/>
        <v>5.2840551108706211E-6</v>
      </c>
      <c r="R425">
        <f t="shared" si="69"/>
        <v>3.8628502663379369E-5</v>
      </c>
      <c r="S425">
        <f t="shared" si="70"/>
        <v>2.5874005287254162E-5</v>
      </c>
      <c r="X425">
        <f t="shared" si="71"/>
        <v>1.9019271987962225E-5</v>
      </c>
      <c r="Y425">
        <f t="shared" si="72"/>
        <v>5.1423798931861598E-5</v>
      </c>
    </row>
    <row r="426" spans="1:25" x14ac:dyDescent="0.25">
      <c r="A426" s="6">
        <v>45909.166666666664</v>
      </c>
      <c r="B426">
        <f>AAPL!D415</f>
        <v>234.35</v>
      </c>
      <c r="C426">
        <f>JNJ!D415</f>
        <v>176.96</v>
      </c>
      <c r="D426">
        <f>JPM!D415</f>
        <v>297.85000000000002</v>
      </c>
      <c r="E426">
        <f>XOM!D415</f>
        <v>110.65</v>
      </c>
      <c r="H426">
        <f t="shared" si="63"/>
        <v>-1.4950620469677826E-2</v>
      </c>
      <c r="I426">
        <f t="shared" si="64"/>
        <v>-6.589902470423503E-3</v>
      </c>
      <c r="J426">
        <f t="shared" si="65"/>
        <v>1.6724609478642096E-2</v>
      </c>
      <c r="K426">
        <f t="shared" si="66"/>
        <v>7.2562676664396399E-3</v>
      </c>
      <c r="P426">
        <f t="shared" si="67"/>
        <v>2.4474858565137628E-4</v>
      </c>
      <c r="Q426">
        <f t="shared" si="68"/>
        <v>5.1924463030116981E-5</v>
      </c>
      <c r="R426">
        <f t="shared" si="69"/>
        <v>2.4073016340017643E-4</v>
      </c>
      <c r="S426">
        <f t="shared" si="70"/>
        <v>4.4660743454182619E-5</v>
      </c>
      <c r="X426">
        <f t="shared" si="71"/>
        <v>1.1273171198615015E-4</v>
      </c>
      <c r="Y426">
        <f t="shared" si="72"/>
        <v>-2.4273105902586486E-4</v>
      </c>
    </row>
    <row r="427" spans="1:25" x14ac:dyDescent="0.25">
      <c r="A427" s="6">
        <v>45910.166666666664</v>
      </c>
      <c r="B427">
        <f>AAPL!D416</f>
        <v>226.79</v>
      </c>
      <c r="C427">
        <f>JNJ!D416</f>
        <v>175.79</v>
      </c>
      <c r="D427">
        <f>JPM!D416</f>
        <v>300.54000000000002</v>
      </c>
      <c r="E427">
        <f>XOM!D416</f>
        <v>112.5</v>
      </c>
      <c r="H427">
        <f t="shared" si="63"/>
        <v>-3.2791245197944616E-2</v>
      </c>
      <c r="I427">
        <f t="shared" si="64"/>
        <v>-6.6336175221704098E-3</v>
      </c>
      <c r="J427">
        <f t="shared" si="65"/>
        <v>8.9908525228839554E-3</v>
      </c>
      <c r="K427">
        <f t="shared" si="66"/>
        <v>1.6581155147416184E-2</v>
      </c>
      <c r="P427">
        <f t="shared" si="67"/>
        <v>1.1212497369465866E-3</v>
      </c>
      <c r="Q427">
        <f t="shared" si="68"/>
        <v>5.2556383392547462E-5</v>
      </c>
      <c r="R427">
        <f t="shared" si="69"/>
        <v>6.0555235489831118E-5</v>
      </c>
      <c r="S427">
        <f t="shared" si="70"/>
        <v>2.5624828044842381E-4</v>
      </c>
      <c r="X427">
        <f t="shared" si="71"/>
        <v>2.4275261286700456E-4</v>
      </c>
      <c r="Y427">
        <f t="shared" si="72"/>
        <v>-2.6057156764258021E-4</v>
      </c>
    </row>
    <row r="428" spans="1:25" x14ac:dyDescent="0.25">
      <c r="A428" s="6">
        <v>45911.166666666664</v>
      </c>
      <c r="B428">
        <f>AAPL!D417</f>
        <v>230.03</v>
      </c>
      <c r="C428">
        <f>JNJ!D417</f>
        <v>178.5</v>
      </c>
      <c r="D428">
        <f>JPM!D417</f>
        <v>305.56</v>
      </c>
      <c r="E428">
        <f>XOM!D417</f>
        <v>112.14</v>
      </c>
      <c r="H428">
        <f t="shared" si="63"/>
        <v>1.4185256029157005E-2</v>
      </c>
      <c r="I428">
        <f t="shared" si="64"/>
        <v>1.5298500407894258E-2</v>
      </c>
      <c r="J428">
        <f t="shared" si="65"/>
        <v>1.6565302075578499E-2</v>
      </c>
      <c r="K428">
        <f t="shared" si="66"/>
        <v>-3.2051309489483358E-3</v>
      </c>
      <c r="P428">
        <f t="shared" si="67"/>
        <v>1.8201878745078499E-4</v>
      </c>
      <c r="Q428">
        <f t="shared" si="68"/>
        <v>2.1557697431299989E-4</v>
      </c>
      <c r="R428">
        <f t="shared" si="69"/>
        <v>2.3581208014726454E-4</v>
      </c>
      <c r="S428">
        <f t="shared" si="70"/>
        <v>1.4277283010775253E-5</v>
      </c>
      <c r="X428">
        <f t="shared" si="71"/>
        <v>1.9808851422220639E-4</v>
      </c>
      <c r="Y428">
        <f t="shared" si="72"/>
        <v>2.0717680588003189E-4</v>
      </c>
    </row>
    <row r="429" spans="1:25" x14ac:dyDescent="0.25">
      <c r="A429" s="6">
        <v>45912.166666666664</v>
      </c>
      <c r="B429">
        <f>AAPL!D418</f>
        <v>234.07</v>
      </c>
      <c r="C429">
        <f>JNJ!D418</f>
        <v>178.06</v>
      </c>
      <c r="D429">
        <f>JPM!D418</f>
        <v>306.91000000000003</v>
      </c>
      <c r="E429">
        <f>XOM!D418</f>
        <v>112.16</v>
      </c>
      <c r="H429">
        <f t="shared" si="63"/>
        <v>1.7410480721885509E-2</v>
      </c>
      <c r="I429">
        <f t="shared" si="64"/>
        <v>-2.4680290741685919E-3</v>
      </c>
      <c r="J429">
        <f t="shared" si="65"/>
        <v>4.4083863252394008E-3</v>
      </c>
      <c r="K429">
        <f t="shared" si="66"/>
        <v>1.7833259075342953E-4</v>
      </c>
      <c r="P429">
        <f t="shared" si="67"/>
        <v>2.7944667298516833E-4</v>
      </c>
      <c r="Q429">
        <f t="shared" si="68"/>
        <v>9.510992498872542E-6</v>
      </c>
      <c r="R429">
        <f t="shared" si="69"/>
        <v>1.0235253395730113E-5</v>
      </c>
      <c r="S429">
        <f t="shared" si="70"/>
        <v>1.5607688593428622E-7</v>
      </c>
      <c r="X429">
        <f t="shared" si="71"/>
        <v>-5.1554002857167399E-5</v>
      </c>
      <c r="Y429">
        <f t="shared" si="72"/>
        <v>5.348090788867488E-5</v>
      </c>
    </row>
    <row r="430" spans="1:25" x14ac:dyDescent="0.25">
      <c r="A430" s="6">
        <v>45915.166666666664</v>
      </c>
      <c r="B430">
        <f>AAPL!D419</f>
        <v>236.7</v>
      </c>
      <c r="C430">
        <f>JNJ!D419</f>
        <v>177.4</v>
      </c>
      <c r="D430">
        <f>JPM!D419</f>
        <v>308.89999999999998</v>
      </c>
      <c r="E430">
        <f>XOM!D419</f>
        <v>112.35</v>
      </c>
      <c r="H430">
        <f t="shared" si="63"/>
        <v>1.1173300598125255E-2</v>
      </c>
      <c r="I430">
        <f t="shared" si="64"/>
        <v>-3.7135022700460272E-3</v>
      </c>
      <c r="J430">
        <f t="shared" si="65"/>
        <v>6.4630549261376962E-3</v>
      </c>
      <c r="K430">
        <f t="shared" si="66"/>
        <v>1.6925753450582849E-3</v>
      </c>
      <c r="P430">
        <f t="shared" si="67"/>
        <v>1.0981946802827546E-4</v>
      </c>
      <c r="Q430">
        <f t="shared" si="68"/>
        <v>1.8744249007724788E-5</v>
      </c>
      <c r="R430">
        <f t="shared" si="69"/>
        <v>2.7603747429372521E-5</v>
      </c>
      <c r="S430">
        <f t="shared" si="70"/>
        <v>1.2525573394558941E-6</v>
      </c>
      <c r="X430">
        <f t="shared" si="71"/>
        <v>-4.5370513052178135E-5</v>
      </c>
      <c r="Y430">
        <f t="shared" si="72"/>
        <v>5.5058413147134621E-5</v>
      </c>
    </row>
    <row r="431" spans="1:25" x14ac:dyDescent="0.25">
      <c r="A431" s="6">
        <v>45916.166666666664</v>
      </c>
      <c r="B431">
        <f>AAPL!D420</f>
        <v>238.15</v>
      </c>
      <c r="C431">
        <f>JNJ!D420</f>
        <v>176.46</v>
      </c>
      <c r="D431">
        <f>JPM!D420</f>
        <v>309.19</v>
      </c>
      <c r="E431">
        <f>XOM!D420</f>
        <v>114.68</v>
      </c>
      <c r="H431">
        <f t="shared" si="63"/>
        <v>6.1072107269313034E-3</v>
      </c>
      <c r="I431">
        <f t="shared" si="64"/>
        <v>-5.3128480815204521E-3</v>
      </c>
      <c r="J431">
        <f t="shared" si="65"/>
        <v>9.3837473921251277E-4</v>
      </c>
      <c r="K431">
        <f t="shared" si="66"/>
        <v>2.052664238383101E-2</v>
      </c>
      <c r="P431">
        <f t="shared" si="67"/>
        <v>2.9304775618069485E-5</v>
      </c>
      <c r="Q431">
        <f t="shared" si="68"/>
        <v>3.5150772744442206E-5</v>
      </c>
      <c r="R431">
        <f t="shared" si="69"/>
        <v>7.3307365115886756E-8</v>
      </c>
      <c r="S431">
        <f t="shared" si="70"/>
        <v>3.9813195091786802E-4</v>
      </c>
      <c r="X431">
        <f t="shared" si="71"/>
        <v>-3.209494521069683E-5</v>
      </c>
      <c r="Y431">
        <f t="shared" si="72"/>
        <v>-1.4656929712163308E-6</v>
      </c>
    </row>
    <row r="432" spans="1:25" x14ac:dyDescent="0.25">
      <c r="A432" s="6">
        <v>45917.166666666664</v>
      </c>
      <c r="B432">
        <f>AAPL!D421</f>
        <v>238.99</v>
      </c>
      <c r="C432">
        <f>JNJ!D421</f>
        <v>177.2</v>
      </c>
      <c r="D432">
        <f>JPM!D421</f>
        <v>311.75</v>
      </c>
      <c r="E432">
        <f>XOM!D421</f>
        <v>115.29</v>
      </c>
      <c r="H432">
        <f t="shared" si="63"/>
        <v>3.5209828050978467E-3</v>
      </c>
      <c r="I432">
        <f t="shared" si="64"/>
        <v>4.1848163770217038E-3</v>
      </c>
      <c r="J432">
        <f t="shared" si="65"/>
        <v>8.2456098963973878E-3</v>
      </c>
      <c r="K432">
        <f t="shared" si="66"/>
        <v>5.3050522296930981E-3</v>
      </c>
      <c r="P432">
        <f t="shared" si="67"/>
        <v>7.9928372304060825E-6</v>
      </c>
      <c r="Q432">
        <f t="shared" si="68"/>
        <v>1.2736731339052038E-5</v>
      </c>
      <c r="R432">
        <f t="shared" si="69"/>
        <v>4.9512076519641483E-5</v>
      </c>
      <c r="S432">
        <f t="shared" si="70"/>
        <v>2.238854925397535E-5</v>
      </c>
      <c r="X432">
        <f t="shared" si="71"/>
        <v>1.0089728462176524E-5</v>
      </c>
      <c r="Y432">
        <f t="shared" si="72"/>
        <v>1.9893264401824688E-5</v>
      </c>
    </row>
    <row r="433" spans="1:25" x14ac:dyDescent="0.25">
      <c r="A433" s="6">
        <v>45918.166666666664</v>
      </c>
      <c r="B433">
        <f>AAPL!D422</f>
        <v>237.88</v>
      </c>
      <c r="C433">
        <f>JNJ!D422</f>
        <v>174.16</v>
      </c>
      <c r="D433">
        <f>JPM!D422</f>
        <v>313.23</v>
      </c>
      <c r="E433">
        <f>XOM!D422</f>
        <v>113.93</v>
      </c>
      <c r="H433">
        <f t="shared" si="63"/>
        <v>-4.6553652135744661E-3</v>
      </c>
      <c r="I433">
        <f t="shared" si="64"/>
        <v>-1.7304621244688585E-2</v>
      </c>
      <c r="J433">
        <f t="shared" si="65"/>
        <v>4.7361604099828659E-3</v>
      </c>
      <c r="K433">
        <f t="shared" si="66"/>
        <v>-1.1866468534837861E-2</v>
      </c>
      <c r="P433">
        <f t="shared" si="67"/>
        <v>2.8613805714241645E-5</v>
      </c>
      <c r="Q433">
        <f t="shared" si="68"/>
        <v>3.2114725474749153E-4</v>
      </c>
      <c r="R433">
        <f t="shared" si="69"/>
        <v>1.2439957140528404E-5</v>
      </c>
      <c r="S433">
        <f t="shared" si="70"/>
        <v>1.5475028596516181E-4</v>
      </c>
      <c r="X433">
        <f t="shared" si="71"/>
        <v>9.5860550556559971E-5</v>
      </c>
      <c r="Y433">
        <f t="shared" si="72"/>
        <v>-1.8866756920906485E-5</v>
      </c>
    </row>
    <row r="434" spans="1:25" x14ac:dyDescent="0.25">
      <c r="A434" s="6">
        <v>45919.166666666664</v>
      </c>
      <c r="B434">
        <f>AAPL!D423</f>
        <v>245.5</v>
      </c>
      <c r="C434">
        <f>JNJ!D423</f>
        <v>176.19</v>
      </c>
      <c r="D434">
        <f>JPM!D423</f>
        <v>314.77999999999997</v>
      </c>
      <c r="E434">
        <f>XOM!D423</f>
        <v>112.82</v>
      </c>
      <c r="H434">
        <f t="shared" si="63"/>
        <v>3.1530602396182335E-2</v>
      </c>
      <c r="I434">
        <f t="shared" si="64"/>
        <v>1.1588541276245883E-2</v>
      </c>
      <c r="J434">
        <f t="shared" si="65"/>
        <v>4.9362371533261673E-3</v>
      </c>
      <c r="K434">
        <f t="shared" si="66"/>
        <v>-9.7905963981944864E-3</v>
      </c>
      <c r="P434">
        <f t="shared" si="67"/>
        <v>9.5090701443165289E-4</v>
      </c>
      <c r="Q434">
        <f t="shared" si="68"/>
        <v>1.2039752602607832E-4</v>
      </c>
      <c r="R434">
        <f t="shared" si="69"/>
        <v>1.389134213300707E-5</v>
      </c>
      <c r="S434">
        <f t="shared" si="70"/>
        <v>1.0741238535160846E-4</v>
      </c>
      <c r="X434">
        <f t="shared" si="71"/>
        <v>3.383590578341525E-4</v>
      </c>
      <c r="Y434">
        <f t="shared" si="72"/>
        <v>1.1493204372213339E-4</v>
      </c>
    </row>
    <row r="435" spans="1:25" x14ac:dyDescent="0.25">
      <c r="A435" s="6">
        <v>45922.166666666664</v>
      </c>
      <c r="B435">
        <f>AAPL!D424</f>
        <v>256.08</v>
      </c>
      <c r="C435">
        <f>JNJ!D424</f>
        <v>174.21</v>
      </c>
      <c r="D435">
        <f>JPM!D424</f>
        <v>312.44</v>
      </c>
      <c r="E435">
        <f>XOM!D424</f>
        <v>112.02</v>
      </c>
      <c r="H435">
        <f t="shared" si="63"/>
        <v>4.2192948427032299E-2</v>
      </c>
      <c r="I435">
        <f t="shared" si="64"/>
        <v>-1.130149015046957E-2</v>
      </c>
      <c r="J435">
        <f t="shared" si="65"/>
        <v>-7.4615313813582804E-3</v>
      </c>
      <c r="K435">
        <f t="shared" si="66"/>
        <v>-7.1162015301438116E-3</v>
      </c>
      <c r="P435">
        <f t="shared" si="67"/>
        <v>1.7221774797119265E-3</v>
      </c>
      <c r="Q435">
        <f t="shared" si="68"/>
        <v>1.420256331182646E-4</v>
      </c>
      <c r="R435">
        <f t="shared" si="69"/>
        <v>7.5180335288871843E-5</v>
      </c>
      <c r="S435">
        <f t="shared" si="70"/>
        <v>5.9129944989357432E-5</v>
      </c>
      <c r="X435">
        <f t="shared" si="71"/>
        <v>-4.9456379456861137E-4</v>
      </c>
      <c r="Y435">
        <f t="shared" si="72"/>
        <v>-3.5982479118549756E-4</v>
      </c>
    </row>
    <row r="436" spans="1:25" x14ac:dyDescent="0.25">
      <c r="A436" s="6">
        <v>45923.166666666664</v>
      </c>
      <c r="B436">
        <f>AAPL!D425</f>
        <v>254.43</v>
      </c>
      <c r="C436">
        <f>JNJ!D425</f>
        <v>176.58</v>
      </c>
      <c r="D436">
        <f>JPM!D425</f>
        <v>312.74</v>
      </c>
      <c r="E436">
        <f>XOM!D425</f>
        <v>113.95</v>
      </c>
      <c r="H436">
        <f t="shared" si="63"/>
        <v>-6.4641466198891257E-3</v>
      </c>
      <c r="I436">
        <f t="shared" si="64"/>
        <v>1.351256342136832E-2</v>
      </c>
      <c r="J436">
        <f t="shared" si="65"/>
        <v>9.5972367326777801E-4</v>
      </c>
      <c r="K436">
        <f t="shared" si="66"/>
        <v>1.7082328910007036E-2</v>
      </c>
      <c r="P436">
        <f t="shared" si="67"/>
        <v>5.1236517263464709E-5</v>
      </c>
      <c r="Q436">
        <f t="shared" si="68"/>
        <v>1.663223635438825E-4</v>
      </c>
      <c r="R436">
        <f t="shared" si="69"/>
        <v>6.2202552172893395E-8</v>
      </c>
      <c r="S436">
        <f t="shared" si="70"/>
        <v>2.7254479108484476E-4</v>
      </c>
      <c r="X436">
        <f t="shared" si="71"/>
        <v>-9.2313480332053288E-5</v>
      </c>
      <c r="Y436">
        <f t="shared" si="72"/>
        <v>1.7852288755893506E-6</v>
      </c>
    </row>
    <row r="437" spans="1:25" x14ac:dyDescent="0.25">
      <c r="A437" s="6">
        <v>45924.166666666664</v>
      </c>
      <c r="B437">
        <f>AAPL!D426</f>
        <v>252.31</v>
      </c>
      <c r="C437">
        <f>JNJ!D426</f>
        <v>176.69</v>
      </c>
      <c r="D437">
        <f>JPM!D426</f>
        <v>313.42</v>
      </c>
      <c r="E437">
        <f>XOM!D426</f>
        <v>114.56</v>
      </c>
      <c r="H437">
        <f t="shared" si="63"/>
        <v>-8.367258825429779E-3</v>
      </c>
      <c r="I437">
        <f t="shared" si="64"/>
        <v>6.2275315512220694E-4</v>
      </c>
      <c r="J437">
        <f t="shared" si="65"/>
        <v>2.1719696797057623E-3</v>
      </c>
      <c r="K437">
        <f t="shared" si="66"/>
        <v>5.3389475206423063E-3</v>
      </c>
      <c r="P437">
        <f t="shared" si="67"/>
        <v>8.2103188889840709E-5</v>
      </c>
      <c r="Q437">
        <f t="shared" si="68"/>
        <v>4.6138389926875595E-11</v>
      </c>
      <c r="R437">
        <f t="shared" si="69"/>
        <v>9.2706396899608654E-7</v>
      </c>
      <c r="S437">
        <f t="shared" si="70"/>
        <v>2.2710459720421058E-5</v>
      </c>
      <c r="X437">
        <f t="shared" si="71"/>
        <v>-6.1547615252253197E-8</v>
      </c>
      <c r="Y437">
        <f t="shared" si="72"/>
        <v>-8.7243858327936827E-6</v>
      </c>
    </row>
    <row r="438" spans="1:25" x14ac:dyDescent="0.25">
      <c r="A438" s="6">
        <v>45925.166666666664</v>
      </c>
      <c r="B438">
        <f>AAPL!D427</f>
        <v>256.87</v>
      </c>
      <c r="C438">
        <f>JNJ!D427</f>
        <v>177.73</v>
      </c>
      <c r="D438">
        <f>JPM!D427</f>
        <v>313.45</v>
      </c>
      <c r="E438">
        <f>XOM!D427</f>
        <v>115.59</v>
      </c>
      <c r="H438">
        <f t="shared" si="63"/>
        <v>1.7911630124575698E-2</v>
      </c>
      <c r="I438">
        <f t="shared" si="64"/>
        <v>5.8687601433416109E-3</v>
      </c>
      <c r="J438">
        <f t="shared" si="65"/>
        <v>9.5713624907583643E-5</v>
      </c>
      <c r="K438">
        <f t="shared" si="66"/>
        <v>8.9507440938404771E-3</v>
      </c>
      <c r="P438">
        <f t="shared" si="67"/>
        <v>2.9645291060084012E-4</v>
      </c>
      <c r="Q438">
        <f t="shared" si="68"/>
        <v>2.7591902721477712E-5</v>
      </c>
      <c r="R438">
        <f t="shared" si="69"/>
        <v>1.2396917223597756E-6</v>
      </c>
      <c r="S438">
        <f t="shared" si="70"/>
        <v>7.0179923157908603E-5</v>
      </c>
      <c r="X438">
        <f t="shared" si="71"/>
        <v>9.0441693210583523E-5</v>
      </c>
      <c r="Y438">
        <f t="shared" si="72"/>
        <v>-1.9170556051959578E-5</v>
      </c>
    </row>
    <row r="439" spans="1:25" x14ac:dyDescent="0.25">
      <c r="A439" s="6">
        <v>45926.166666666664</v>
      </c>
      <c r="B439">
        <f>AAPL!D428</f>
        <v>255.46</v>
      </c>
      <c r="C439">
        <f>JNJ!D428</f>
        <v>179.71</v>
      </c>
      <c r="D439">
        <f>JPM!D428</f>
        <v>316.06</v>
      </c>
      <c r="E439">
        <f>XOM!D428</f>
        <v>117.22</v>
      </c>
      <c r="H439">
        <f t="shared" si="63"/>
        <v>-5.5042787262334567E-3</v>
      </c>
      <c r="I439">
        <f t="shared" si="64"/>
        <v>1.1078895772030429E-2</v>
      </c>
      <c r="J439">
        <f t="shared" si="65"/>
        <v>8.2922112609801792E-3</v>
      </c>
      <c r="K439">
        <f t="shared" si="66"/>
        <v>1.4003063742107184E-2</v>
      </c>
      <c r="P439">
        <f t="shared" si="67"/>
        <v>3.8416454777418719E-5</v>
      </c>
      <c r="Q439">
        <f t="shared" si="68"/>
        <v>1.0947301177461483E-4</v>
      </c>
      <c r="R439">
        <f t="shared" si="69"/>
        <v>5.0170067516941706E-5</v>
      </c>
      <c r="S439">
        <f t="shared" si="70"/>
        <v>1.803559148621406E-4</v>
      </c>
      <c r="X439">
        <f t="shared" si="71"/>
        <v>-6.485032772613657E-5</v>
      </c>
      <c r="Y439">
        <f t="shared" si="72"/>
        <v>-4.3901664318618201E-5</v>
      </c>
    </row>
    <row r="440" spans="1:25" x14ac:dyDescent="0.25">
      <c r="A440" s="6">
        <v>45929.166666666664</v>
      </c>
      <c r="B440">
        <f>AAPL!D429</f>
        <v>254.43</v>
      </c>
      <c r="C440">
        <f>JNJ!D429</f>
        <v>181.62</v>
      </c>
      <c r="D440">
        <f>JPM!D429</f>
        <v>315.69</v>
      </c>
      <c r="E440">
        <f>XOM!D429</f>
        <v>114.22</v>
      </c>
      <c r="H440">
        <f t="shared" si="63"/>
        <v>-4.040092572912473E-3</v>
      </c>
      <c r="I440">
        <f t="shared" si="64"/>
        <v>1.057215171775144E-2</v>
      </c>
      <c r="J440">
        <f t="shared" si="65"/>
        <v>-1.1713495601271592E-3</v>
      </c>
      <c r="K440">
        <f t="shared" si="66"/>
        <v>-2.5926097811566306E-2</v>
      </c>
      <c r="P440">
        <f t="shared" si="67"/>
        <v>2.2409948837102707E-5</v>
      </c>
      <c r="Q440">
        <f t="shared" si="68"/>
        <v>9.9125740964668363E-5</v>
      </c>
      <c r="R440">
        <f t="shared" si="69"/>
        <v>5.6666737385975374E-6</v>
      </c>
      <c r="S440">
        <f t="shared" si="70"/>
        <v>7.0222329224262233E-4</v>
      </c>
      <c r="X440">
        <f t="shared" si="71"/>
        <v>-4.7131759817113917E-5</v>
      </c>
      <c r="Y440">
        <f t="shared" si="72"/>
        <v>1.1268978150592197E-5</v>
      </c>
    </row>
    <row r="441" spans="1:25" x14ac:dyDescent="0.25">
      <c r="A441" s="6">
        <v>45930.166666666664</v>
      </c>
      <c r="B441">
        <f>AAPL!D430</f>
        <v>254.63</v>
      </c>
      <c r="C441">
        <f>JNJ!D430</f>
        <v>185.42</v>
      </c>
      <c r="D441">
        <f>JPM!D430</f>
        <v>315.43</v>
      </c>
      <c r="E441">
        <f>XOM!D430</f>
        <v>112.75</v>
      </c>
      <c r="H441">
        <f t="shared" si="63"/>
        <v>7.8576203312136412E-4</v>
      </c>
      <c r="I441">
        <f t="shared" si="64"/>
        <v>2.070692991715389E-2</v>
      </c>
      <c r="J441">
        <f t="shared" si="65"/>
        <v>-8.2393210390641547E-4</v>
      </c>
      <c r="K441">
        <f t="shared" si="66"/>
        <v>-1.2953434853929073E-2</v>
      </c>
      <c r="P441">
        <f t="shared" si="67"/>
        <v>8.4529375774195488E-9</v>
      </c>
      <c r="Q441">
        <f t="shared" si="68"/>
        <v>4.0364704687485516E-4</v>
      </c>
      <c r="R441">
        <f t="shared" si="69"/>
        <v>4.1333336630905967E-6</v>
      </c>
      <c r="S441">
        <f t="shared" si="70"/>
        <v>1.8297521419196615E-4</v>
      </c>
      <c r="X441">
        <f t="shared" si="71"/>
        <v>1.8471608729460717E-6</v>
      </c>
      <c r="Y441">
        <f t="shared" si="72"/>
        <v>-1.8691926449874474E-7</v>
      </c>
    </row>
    <row r="442" spans="1:25" x14ac:dyDescent="0.25">
      <c r="A442" s="6">
        <v>45931.166666666664</v>
      </c>
      <c r="B442">
        <f>AAPL!D431</f>
        <v>255.45</v>
      </c>
      <c r="C442">
        <f>JNJ!D431</f>
        <v>186.05</v>
      </c>
      <c r="D442">
        <f>JPM!D431</f>
        <v>310.70999999999998</v>
      </c>
      <c r="E442">
        <f>XOM!D431</f>
        <v>111.99</v>
      </c>
      <c r="H442">
        <f t="shared" si="63"/>
        <v>3.2151847019672259E-3</v>
      </c>
      <c r="I442">
        <f t="shared" si="64"/>
        <v>3.391932613795385E-3</v>
      </c>
      <c r="J442">
        <f t="shared" si="65"/>
        <v>-1.507678604802702E-2</v>
      </c>
      <c r="K442">
        <f t="shared" si="66"/>
        <v>-6.7633967881856518E-3</v>
      </c>
      <c r="P442">
        <f t="shared" si="67"/>
        <v>6.3572689942057215E-6</v>
      </c>
      <c r="Q442">
        <f t="shared" si="68"/>
        <v>7.7060204517072617E-6</v>
      </c>
      <c r="R442">
        <f t="shared" si="69"/>
        <v>2.6523099859860098E-4</v>
      </c>
      <c r="S442">
        <f t="shared" si="70"/>
        <v>5.3828561633254179E-5</v>
      </c>
      <c r="X442">
        <f t="shared" si="71"/>
        <v>6.9992317354373785E-6</v>
      </c>
      <c r="Y442">
        <f t="shared" si="72"/>
        <v>-4.1062693575715504E-5</v>
      </c>
    </row>
    <row r="443" spans="1:25" x14ac:dyDescent="0.25">
      <c r="A443" s="6">
        <v>45932.166666666664</v>
      </c>
      <c r="B443">
        <f>AAPL!D432</f>
        <v>257.13</v>
      </c>
      <c r="C443">
        <f>JNJ!D432</f>
        <v>185.98</v>
      </c>
      <c r="D443">
        <f>JPM!D432</f>
        <v>307.55</v>
      </c>
      <c r="E443">
        <f>XOM!D432</f>
        <v>111.29</v>
      </c>
      <c r="H443">
        <f t="shared" si="63"/>
        <v>6.555097802094065E-3</v>
      </c>
      <c r="I443">
        <f t="shared" si="64"/>
        <v>-3.763137425804196E-4</v>
      </c>
      <c r="J443">
        <f t="shared" si="65"/>
        <v>-1.0222325614519726E-2</v>
      </c>
      <c r="K443">
        <f t="shared" si="66"/>
        <v>-6.2701746092682616E-3</v>
      </c>
      <c r="P443">
        <f t="shared" si="67"/>
        <v>3.4354551980977246E-5</v>
      </c>
      <c r="Q443">
        <f t="shared" si="68"/>
        <v>9.8460843159140375E-7</v>
      </c>
      <c r="R443">
        <f t="shared" si="69"/>
        <v>1.3067813329839648E-4</v>
      </c>
      <c r="S443">
        <f t="shared" si="70"/>
        <v>4.6834489667515498E-5</v>
      </c>
      <c r="X443">
        <f t="shared" si="71"/>
        <v>-5.8159935990349368E-6</v>
      </c>
      <c r="Y443">
        <f t="shared" si="72"/>
        <v>-6.7002900856431844E-5</v>
      </c>
    </row>
    <row r="444" spans="1:25" x14ac:dyDescent="0.25">
      <c r="A444" s="6">
        <v>45933.166666666664</v>
      </c>
      <c r="B444">
        <f>AAPL!D433</f>
        <v>258.02</v>
      </c>
      <c r="C444">
        <f>JNJ!D433</f>
        <v>188.64</v>
      </c>
      <c r="D444">
        <f>JPM!D433</f>
        <v>310.02999999999997</v>
      </c>
      <c r="E444">
        <f>XOM!D433</f>
        <v>113.26</v>
      </c>
      <c r="H444">
        <f t="shared" si="63"/>
        <v>3.4553077180894433E-3</v>
      </c>
      <c r="I444">
        <f t="shared" si="64"/>
        <v>1.4201295739009653E-2</v>
      </c>
      <c r="J444">
        <f t="shared" si="65"/>
        <v>8.0313913360427081E-3</v>
      </c>
      <c r="K444">
        <f t="shared" si="66"/>
        <v>1.7546653700325245E-2</v>
      </c>
      <c r="P444">
        <f t="shared" si="67"/>
        <v>7.6258024066756506E-6</v>
      </c>
      <c r="Q444">
        <f t="shared" si="68"/>
        <v>1.8456133000887214E-4</v>
      </c>
      <c r="R444">
        <f t="shared" si="69"/>
        <v>4.6543276096812132E-5</v>
      </c>
      <c r="S444">
        <f t="shared" si="70"/>
        <v>2.8809140011720513E-4</v>
      </c>
      <c r="X444">
        <f t="shared" si="71"/>
        <v>3.7515706504888273E-5</v>
      </c>
      <c r="Y444">
        <f t="shared" si="72"/>
        <v>1.8839581387961869E-5</v>
      </c>
    </row>
    <row r="445" spans="1:25" x14ac:dyDescent="0.25">
      <c r="A445" s="6">
        <v>45936.166666666664</v>
      </c>
      <c r="B445">
        <f>AAPL!D434</f>
        <v>256.69</v>
      </c>
      <c r="C445">
        <f>JNJ!D434</f>
        <v>188.16</v>
      </c>
      <c r="D445">
        <f>JPM!D434</f>
        <v>309.18</v>
      </c>
      <c r="E445">
        <f>XOM!D434</f>
        <v>114.2</v>
      </c>
      <c r="H445">
        <f t="shared" si="63"/>
        <v>-5.1679701584425612E-3</v>
      </c>
      <c r="I445">
        <f t="shared" si="64"/>
        <v>-2.5477720787986644E-3</v>
      </c>
      <c r="J445">
        <f t="shared" si="65"/>
        <v>-2.7454354222321196E-3</v>
      </c>
      <c r="K445">
        <f t="shared" si="66"/>
        <v>8.2652365362508168E-3</v>
      </c>
      <c r="P445">
        <f t="shared" si="67"/>
        <v>3.4360609356195293E-5</v>
      </c>
      <c r="Q445">
        <f t="shared" si="68"/>
        <v>1.0009204656266525E-5</v>
      </c>
      <c r="R445">
        <f t="shared" si="69"/>
        <v>1.5638572399246394E-5</v>
      </c>
      <c r="S445">
        <f t="shared" si="70"/>
        <v>5.9164376011202925E-5</v>
      </c>
      <c r="X445">
        <f t="shared" si="71"/>
        <v>1.8545144139644349E-5</v>
      </c>
      <c r="Y445">
        <f t="shared" si="72"/>
        <v>2.3180829948452735E-5</v>
      </c>
    </row>
    <row r="446" spans="1:25" x14ac:dyDescent="0.25">
      <c r="A446" s="6">
        <v>45937.166666666664</v>
      </c>
      <c r="B446">
        <f>AAPL!D435</f>
        <v>256.48</v>
      </c>
      <c r="C446">
        <f>JNJ!D435</f>
        <v>188.89</v>
      </c>
      <c r="D446">
        <f>JPM!D435</f>
        <v>307.69</v>
      </c>
      <c r="E446">
        <f>XOM!D435</f>
        <v>114.26</v>
      </c>
      <c r="H446">
        <f t="shared" si="63"/>
        <v>-8.1844227730499413E-4</v>
      </c>
      <c r="I446">
        <f t="shared" si="64"/>
        <v>3.8721703334661781E-3</v>
      </c>
      <c r="J446">
        <f t="shared" si="65"/>
        <v>-4.8308489558220981E-3</v>
      </c>
      <c r="K446">
        <f t="shared" si="66"/>
        <v>5.2525607440657149E-4</v>
      </c>
      <c r="P446">
        <f t="shared" si="67"/>
        <v>2.2869437726190219E-6</v>
      </c>
      <c r="Q446">
        <f t="shared" si="68"/>
        <v>1.0602901629299714E-5</v>
      </c>
      <c r="R446">
        <f t="shared" si="69"/>
        <v>3.6481322449779692E-5</v>
      </c>
      <c r="S446">
        <f t="shared" si="70"/>
        <v>2.3176703891794867E-9</v>
      </c>
      <c r="X446">
        <f t="shared" si="71"/>
        <v>-4.9242501817859602E-6</v>
      </c>
      <c r="Y446">
        <f t="shared" si="72"/>
        <v>9.134042543881115E-6</v>
      </c>
    </row>
    <row r="447" spans="1:25" x14ac:dyDescent="0.25">
      <c r="A447" s="6">
        <v>45938.166666666664</v>
      </c>
      <c r="B447">
        <f>AAPL!D436</f>
        <v>258.06</v>
      </c>
      <c r="C447">
        <f>JNJ!D436</f>
        <v>189.69</v>
      </c>
      <c r="D447">
        <f>JPM!D436</f>
        <v>304.02999999999997</v>
      </c>
      <c r="E447">
        <f>XOM!D436</f>
        <v>114.02</v>
      </c>
      <c r="H447">
        <f t="shared" si="63"/>
        <v>6.1414271624570778E-3</v>
      </c>
      <c r="I447">
        <f t="shared" si="64"/>
        <v>4.2263256949033002E-3</v>
      </c>
      <c r="J447">
        <f t="shared" si="65"/>
        <v>-1.1966401864584237E-2</v>
      </c>
      <c r="K447">
        <f t="shared" si="66"/>
        <v>-2.102681692880744E-3</v>
      </c>
      <c r="P447">
        <f t="shared" si="67"/>
        <v>2.9676400103280397E-5</v>
      </c>
      <c r="Q447">
        <f t="shared" si="68"/>
        <v>1.3034735897829906E-5</v>
      </c>
      <c r="R447">
        <f t="shared" si="69"/>
        <v>1.7359458900765347E-4</v>
      </c>
      <c r="S447">
        <f t="shared" si="70"/>
        <v>7.161403933969571E-6</v>
      </c>
      <c r="X447">
        <f t="shared" si="71"/>
        <v>1.9667842732353546E-5</v>
      </c>
      <c r="Y447">
        <f t="shared" si="72"/>
        <v>-7.1775082578535884E-5</v>
      </c>
    </row>
    <row r="448" spans="1:25" x14ac:dyDescent="0.25">
      <c r="A448" s="6">
        <v>45939.166666666664</v>
      </c>
      <c r="B448">
        <f>AAPL!D437</f>
        <v>254.04</v>
      </c>
      <c r="C448">
        <f>JNJ!D437</f>
        <v>191.08</v>
      </c>
      <c r="D448">
        <f>JPM!D437</f>
        <v>305.52999999999997</v>
      </c>
      <c r="E448">
        <f>XOM!D437</f>
        <v>112.91</v>
      </c>
      <c r="H448">
        <f t="shared" si="63"/>
        <v>-1.5700381088925939E-2</v>
      </c>
      <c r="I448">
        <f t="shared" si="64"/>
        <v>7.3010277831296894E-3</v>
      </c>
      <c r="J448">
        <f t="shared" si="65"/>
        <v>4.9215927152638297E-3</v>
      </c>
      <c r="K448">
        <f t="shared" si="66"/>
        <v>-9.7828304110049516E-3</v>
      </c>
      <c r="P448">
        <f t="shared" si="67"/>
        <v>2.6876990064714354E-4</v>
      </c>
      <c r="Q448">
        <f t="shared" si="68"/>
        <v>4.4690122834364934E-5</v>
      </c>
      <c r="R448">
        <f t="shared" si="69"/>
        <v>1.3782393756273553E-5</v>
      </c>
      <c r="S448">
        <f t="shared" si="70"/>
        <v>1.0725147236261225E-4</v>
      </c>
      <c r="X448">
        <f t="shared" si="71"/>
        <v>-1.0959634972981948E-4</v>
      </c>
      <c r="Y448">
        <f t="shared" si="72"/>
        <v>-6.0862900034039242E-5</v>
      </c>
    </row>
    <row r="449" spans="1:25" x14ac:dyDescent="0.25">
      <c r="A449" s="6">
        <v>45940.166666666664</v>
      </c>
      <c r="B449">
        <f>AAPL!D438</f>
        <v>245.27</v>
      </c>
      <c r="C449">
        <f>JNJ!D438</f>
        <v>190.72</v>
      </c>
      <c r="D449">
        <f>JPM!D438</f>
        <v>300.89</v>
      </c>
      <c r="E449">
        <f>XOM!D438</f>
        <v>110.73</v>
      </c>
      <c r="H449">
        <f t="shared" si="63"/>
        <v>-3.5132090374928697E-2</v>
      </c>
      <c r="I449">
        <f t="shared" si="64"/>
        <v>-1.8858046447762429E-3</v>
      </c>
      <c r="J449">
        <f t="shared" si="65"/>
        <v>-1.5303224011731394E-2</v>
      </c>
      <c r="K449">
        <f t="shared" si="66"/>
        <v>-1.9496235482413853E-2</v>
      </c>
      <c r="P449">
        <f t="shared" si="67"/>
        <v>1.2834960100094035E-3</v>
      </c>
      <c r="Q449">
        <f t="shared" si="68"/>
        <v>6.2588294928787094E-6</v>
      </c>
      <c r="R449">
        <f t="shared" si="69"/>
        <v>2.7265777120905814E-4</v>
      </c>
      <c r="S449">
        <f t="shared" si="70"/>
        <v>4.0279019870282479E-4</v>
      </c>
      <c r="X449">
        <f t="shared" si="71"/>
        <v>8.9628023973749421E-5</v>
      </c>
      <c r="Y449">
        <f t="shared" si="72"/>
        <v>5.9157008160055132E-4</v>
      </c>
    </row>
    <row r="450" spans="1:25" x14ac:dyDescent="0.25">
      <c r="A450" s="6">
        <v>45943.166666666664</v>
      </c>
      <c r="B450">
        <f>AAPL!D439</f>
        <v>247.66</v>
      </c>
      <c r="C450">
        <f>JNJ!D439</f>
        <v>190.9</v>
      </c>
      <c r="D450">
        <f>JPM!D439</f>
        <v>307.97000000000003</v>
      </c>
      <c r="E450">
        <f>XOM!D439</f>
        <v>112.24</v>
      </c>
      <c r="H450">
        <f t="shared" si="63"/>
        <v>9.6971932271071818E-3</v>
      </c>
      <c r="I450">
        <f t="shared" si="64"/>
        <v>9.433468547169363E-4</v>
      </c>
      <c r="J450">
        <f t="shared" si="65"/>
        <v>2.3257626180916924E-2</v>
      </c>
      <c r="K450">
        <f t="shared" si="66"/>
        <v>1.3544630084188441E-2</v>
      </c>
      <c r="P450">
        <f t="shared" si="67"/>
        <v>8.1060690308388942E-5</v>
      </c>
      <c r="Q450">
        <f t="shared" si="68"/>
        <v>1.0718173976767265E-7</v>
      </c>
      <c r="R450">
        <f t="shared" si="69"/>
        <v>4.8613626902989539E-4</v>
      </c>
      <c r="S450">
        <f t="shared" si="70"/>
        <v>1.6825285494106334E-4</v>
      </c>
      <c r="X450">
        <f t="shared" si="71"/>
        <v>2.9475796535499507E-6</v>
      </c>
      <c r="Y450">
        <f t="shared" si="72"/>
        <v>1.9851080965909137E-4</v>
      </c>
    </row>
    <row r="451" spans="1:25" x14ac:dyDescent="0.25">
      <c r="A451" s="6">
        <v>45944.166666666664</v>
      </c>
      <c r="B451">
        <f>AAPL!D440</f>
        <v>247.77</v>
      </c>
      <c r="C451">
        <f>JNJ!D440</f>
        <v>190.85</v>
      </c>
      <c r="D451">
        <f>JPM!D440</f>
        <v>302.08</v>
      </c>
      <c r="E451">
        <f>XOM!D440</f>
        <v>112.29</v>
      </c>
      <c r="H451">
        <f t="shared" si="63"/>
        <v>4.440587037828413E-4</v>
      </c>
      <c r="I451">
        <f t="shared" si="64"/>
        <v>-2.6195154046320984E-4</v>
      </c>
      <c r="J451">
        <f t="shared" si="65"/>
        <v>-1.9310492675095114E-2</v>
      </c>
      <c r="K451">
        <f t="shared" si="66"/>
        <v>4.4537479024185238E-4</v>
      </c>
      <c r="P451">
        <f t="shared" si="67"/>
        <v>6.2381791375032339E-8</v>
      </c>
      <c r="Q451">
        <f t="shared" si="68"/>
        <v>7.7072978003085489E-7</v>
      </c>
      <c r="R451">
        <f t="shared" si="69"/>
        <v>4.2105483544549016E-4</v>
      </c>
      <c r="S451">
        <f t="shared" si="70"/>
        <v>1.6390009754201987E-8</v>
      </c>
      <c r="X451">
        <f t="shared" si="71"/>
        <v>2.1927039094325834E-7</v>
      </c>
      <c r="Y451">
        <f t="shared" si="72"/>
        <v>5.1250516975157565E-6</v>
      </c>
    </row>
    <row r="452" spans="1:25" x14ac:dyDescent="0.25">
      <c r="A452" s="6">
        <v>45945.166666666664</v>
      </c>
      <c r="B452">
        <f>AAPL!D441</f>
        <v>249.34</v>
      </c>
      <c r="C452">
        <f>JNJ!D441</f>
        <v>191.17</v>
      </c>
      <c r="D452">
        <f>JPM!D441</f>
        <v>305.69</v>
      </c>
      <c r="E452">
        <f>XOM!D441</f>
        <v>111.61</v>
      </c>
      <c r="H452">
        <f t="shared" si="63"/>
        <v>6.3165304260936386E-3</v>
      </c>
      <c r="I452">
        <f t="shared" si="64"/>
        <v>1.6753053496881916E-3</v>
      </c>
      <c r="J452">
        <f t="shared" si="65"/>
        <v>1.1879633595646998E-2</v>
      </c>
      <c r="K452">
        <f t="shared" si="66"/>
        <v>-6.0741589168237806E-3</v>
      </c>
      <c r="P452">
        <f t="shared" si="67"/>
        <v>3.1614848080955437E-5</v>
      </c>
      <c r="Q452">
        <f t="shared" si="68"/>
        <v>1.122211233944583E-6</v>
      </c>
      <c r="R452">
        <f t="shared" si="69"/>
        <v>1.1385968821292898E-4</v>
      </c>
      <c r="S452">
        <f t="shared" si="70"/>
        <v>4.4190016468224905E-5</v>
      </c>
      <c r="X452">
        <f t="shared" si="71"/>
        <v>5.9563862933744923E-6</v>
      </c>
      <c r="Y452">
        <f t="shared" si="72"/>
        <v>5.9997139476784243E-5</v>
      </c>
    </row>
    <row r="453" spans="1:25" x14ac:dyDescent="0.25">
      <c r="A453" s="6">
        <v>45946.166666666664</v>
      </c>
      <c r="B453">
        <f>AAPL!D442</f>
        <v>247.45</v>
      </c>
      <c r="C453">
        <f>JNJ!D442</f>
        <v>192.12</v>
      </c>
      <c r="D453">
        <f>JPM!D442</f>
        <v>298.54000000000002</v>
      </c>
      <c r="E453">
        <f>XOM!D442</f>
        <v>110.64</v>
      </c>
      <c r="H453">
        <f t="shared" si="63"/>
        <v>-7.6088855189339194E-3</v>
      </c>
      <c r="I453">
        <f t="shared" si="64"/>
        <v>4.9570922556967769E-3</v>
      </c>
      <c r="J453">
        <f t="shared" si="65"/>
        <v>-2.3667589347689207E-2</v>
      </c>
      <c r="K453">
        <f t="shared" si="66"/>
        <v>-8.7289643111207477E-3</v>
      </c>
      <c r="P453">
        <f t="shared" si="67"/>
        <v>6.8934955044945445E-5</v>
      </c>
      <c r="Q453">
        <f t="shared" si="68"/>
        <v>1.8845423786761834E-5</v>
      </c>
      <c r="R453">
        <f t="shared" si="69"/>
        <v>6.1885106938615385E-4</v>
      </c>
      <c r="S453">
        <f t="shared" si="70"/>
        <v>8.6533949473274044E-5</v>
      </c>
      <c r="X453">
        <f t="shared" si="71"/>
        <v>-3.6043146942842998E-5</v>
      </c>
      <c r="Y453">
        <f t="shared" si="72"/>
        <v>2.065441130791457E-4</v>
      </c>
    </row>
    <row r="454" spans="1:25" x14ac:dyDescent="0.25">
      <c r="A454" s="6">
        <v>45947.166666666664</v>
      </c>
      <c r="B454">
        <f>AAPL!D443</f>
        <v>252.29</v>
      </c>
      <c r="C454">
        <f>JNJ!D443</f>
        <v>193.22</v>
      </c>
      <c r="D454">
        <f>JPM!D443</f>
        <v>297.56</v>
      </c>
      <c r="E454">
        <f>XOM!D443</f>
        <v>112.24</v>
      </c>
      <c r="H454">
        <f t="shared" si="63"/>
        <v>1.9370678108879068E-2</v>
      </c>
      <c r="I454">
        <f t="shared" si="64"/>
        <v>5.709259292739903E-3</v>
      </c>
      <c r="J454">
        <f t="shared" si="65"/>
        <v>-3.2880418819530733E-3</v>
      </c>
      <c r="K454">
        <f t="shared" si="66"/>
        <v>1.4357748437702768E-2</v>
      </c>
      <c r="P454">
        <f t="shared" si="67"/>
        <v>3.4882494758828981E-4</v>
      </c>
      <c r="Q454">
        <f t="shared" si="68"/>
        <v>2.5941691262162614E-5</v>
      </c>
      <c r="R454">
        <f t="shared" si="69"/>
        <v>2.0224537559863517E-5</v>
      </c>
      <c r="S454">
        <f t="shared" si="70"/>
        <v>1.9000830971975486E-4</v>
      </c>
      <c r="X454">
        <f t="shared" si="71"/>
        <v>9.5126805343580571E-5</v>
      </c>
      <c r="Y454">
        <f t="shared" si="72"/>
        <v>-8.3992995269348441E-5</v>
      </c>
    </row>
    <row r="455" spans="1:25" x14ac:dyDescent="0.25">
      <c r="A455" s="6">
        <v>45950.166666666664</v>
      </c>
      <c r="B455">
        <f>AAPL!D444</f>
        <v>262.24</v>
      </c>
      <c r="C455">
        <f>JNJ!D444</f>
        <v>193.72</v>
      </c>
      <c r="D455">
        <f>JPM!D444</f>
        <v>302.36</v>
      </c>
      <c r="E455">
        <f>XOM!D444</f>
        <v>112.7</v>
      </c>
      <c r="H455">
        <f t="shared" si="63"/>
        <v>3.8680895488745502E-2</v>
      </c>
      <c r="I455">
        <f t="shared" si="64"/>
        <v>2.5843814456648698E-3</v>
      </c>
      <c r="J455">
        <f t="shared" si="65"/>
        <v>1.6002475100835457E-2</v>
      </c>
      <c r="K455">
        <f t="shared" si="66"/>
        <v>4.0899852515252876E-3</v>
      </c>
      <c r="P455">
        <f t="shared" si="67"/>
        <v>1.4430177389711631E-3</v>
      </c>
      <c r="Q455">
        <f t="shared" si="68"/>
        <v>3.8746805053377402E-6</v>
      </c>
      <c r="R455">
        <f t="shared" si="69"/>
        <v>2.1884311643027463E-4</v>
      </c>
      <c r="S455">
        <f t="shared" si="70"/>
        <v>1.2366384042999457E-5</v>
      </c>
      <c r="X455">
        <f t="shared" si="71"/>
        <v>7.4774545816394698E-5</v>
      </c>
      <c r="Y455">
        <f t="shared" si="72"/>
        <v>5.6195595829265654E-4</v>
      </c>
    </row>
    <row r="456" spans="1:25" x14ac:dyDescent="0.25">
      <c r="A456" s="6">
        <v>45951.166666666664</v>
      </c>
      <c r="B456">
        <f>AAPL!D445</f>
        <v>262.77</v>
      </c>
      <c r="C456">
        <f>JNJ!D445</f>
        <v>191.88</v>
      </c>
      <c r="D456">
        <f>JPM!D445</f>
        <v>297.08999999999997</v>
      </c>
      <c r="E456">
        <f>XOM!D445</f>
        <v>112.71</v>
      </c>
      <c r="H456">
        <f t="shared" si="63"/>
        <v>2.0190098475877521E-3</v>
      </c>
      <c r="I456">
        <f t="shared" si="64"/>
        <v>-9.5436409011652561E-3</v>
      </c>
      <c r="J456">
        <f t="shared" si="65"/>
        <v>-1.7583237222655042E-2</v>
      </c>
      <c r="K456">
        <f t="shared" si="66"/>
        <v>8.8727208256430214E-5</v>
      </c>
      <c r="P456">
        <f t="shared" si="67"/>
        <v>1.7561223685304633E-6</v>
      </c>
      <c r="Q456">
        <f t="shared" si="68"/>
        <v>1.0321750328343612E-4</v>
      </c>
      <c r="R456">
        <f t="shared" si="69"/>
        <v>3.531529932220238E-4</v>
      </c>
      <c r="S456">
        <f t="shared" si="70"/>
        <v>2.3490603197688279E-7</v>
      </c>
      <c r="X456">
        <f t="shared" si="71"/>
        <v>-1.3463378711895046E-5</v>
      </c>
      <c r="Y456">
        <f t="shared" si="72"/>
        <v>-2.4903410828854008E-5</v>
      </c>
    </row>
    <row r="457" spans="1:25" x14ac:dyDescent="0.25">
      <c r="A457" s="6">
        <v>45952.166666666664</v>
      </c>
      <c r="B457">
        <f>AAPL!D446</f>
        <v>258.45</v>
      </c>
      <c r="C457">
        <f>JNJ!D446</f>
        <v>192.94</v>
      </c>
      <c r="D457">
        <f>JPM!D446</f>
        <v>294.11</v>
      </c>
      <c r="E457">
        <f>XOM!D446</f>
        <v>114.71</v>
      </c>
      <c r="H457">
        <f t="shared" si="63"/>
        <v>-1.6576873201058953E-2</v>
      </c>
      <c r="I457">
        <f t="shared" si="64"/>
        <v>5.5090831085444457E-3</v>
      </c>
      <c r="J457">
        <f t="shared" si="65"/>
        <v>-1.0081276179305418E-2</v>
      </c>
      <c r="K457">
        <f t="shared" si="66"/>
        <v>1.7589056039189192E-2</v>
      </c>
      <c r="P457">
        <f t="shared" si="67"/>
        <v>2.9827691876021812E-4</v>
      </c>
      <c r="Q457">
        <f t="shared" si="68"/>
        <v>2.3942647584555704E-5</v>
      </c>
      <c r="R457">
        <f t="shared" si="69"/>
        <v>1.2747322807034035E-4</v>
      </c>
      <c r="S457">
        <f t="shared" si="70"/>
        <v>2.895326095328432E-4</v>
      </c>
      <c r="X457">
        <f t="shared" si="71"/>
        <v>-8.4507627753257006E-5</v>
      </c>
      <c r="Y457">
        <f t="shared" si="72"/>
        <v>1.9499313242583613E-4</v>
      </c>
    </row>
    <row r="458" spans="1:25" x14ac:dyDescent="0.25">
      <c r="A458" s="6">
        <v>45953.166666666664</v>
      </c>
      <c r="B458">
        <f>AAPL!D447</f>
        <v>259.58</v>
      </c>
      <c r="C458">
        <f>JNJ!D447</f>
        <v>192.47</v>
      </c>
      <c r="D458">
        <f>JPM!D447</f>
        <v>294.54000000000002</v>
      </c>
      <c r="E458">
        <f>XOM!D447</f>
        <v>115.98</v>
      </c>
      <c r="H458">
        <f t="shared" si="63"/>
        <v>4.3626886175645412E-3</v>
      </c>
      <c r="I458">
        <f t="shared" si="64"/>
        <v>-2.4389623153750883E-3</v>
      </c>
      <c r="J458">
        <f t="shared" si="65"/>
        <v>1.4609702760006865E-3</v>
      </c>
      <c r="K458">
        <f t="shared" si="66"/>
        <v>1.1010558155118269E-2</v>
      </c>
      <c r="P458">
        <f t="shared" si="67"/>
        <v>1.3460580976011642E-5</v>
      </c>
      <c r="Q458">
        <f t="shared" si="68"/>
        <v>9.332554205601307E-6</v>
      </c>
      <c r="R458">
        <f t="shared" si="69"/>
        <v>6.3424497668915963E-8</v>
      </c>
      <c r="S458">
        <f t="shared" si="70"/>
        <v>1.0893430659920036E-4</v>
      </c>
      <c r="X458">
        <f t="shared" si="71"/>
        <v>-1.1208104282059228E-5</v>
      </c>
      <c r="Y458">
        <f t="shared" si="72"/>
        <v>9.239754253957759E-7</v>
      </c>
    </row>
    <row r="459" spans="1:25" x14ac:dyDescent="0.25">
      <c r="A459" s="6">
        <v>45954.166666666664</v>
      </c>
      <c r="B459">
        <f>AAPL!D448</f>
        <v>262.82</v>
      </c>
      <c r="C459">
        <f>JNJ!D448</f>
        <v>190.4</v>
      </c>
      <c r="D459">
        <f>JPM!D448</f>
        <v>300.44</v>
      </c>
      <c r="E459">
        <f>XOM!D448</f>
        <v>115.39</v>
      </c>
      <c r="H459">
        <f t="shared" si="63"/>
        <v>1.2404446955879033E-2</v>
      </c>
      <c r="I459">
        <f t="shared" si="64"/>
        <v>-1.0813175069767511E-2</v>
      </c>
      <c r="J459">
        <f t="shared" si="65"/>
        <v>1.9833249519794906E-2</v>
      </c>
      <c r="K459">
        <f t="shared" si="66"/>
        <v>-5.1000672417182043E-3</v>
      </c>
      <c r="P459">
        <f t="shared" si="67"/>
        <v>1.3713873276695017E-4</v>
      </c>
      <c r="Q459">
        <f t="shared" si="68"/>
        <v>1.3062514285650301E-4</v>
      </c>
      <c r="R459">
        <f t="shared" si="69"/>
        <v>3.46857899846641E-4</v>
      </c>
      <c r="S459">
        <f t="shared" si="70"/>
        <v>3.2188210841077749E-5</v>
      </c>
      <c r="X459">
        <f t="shared" si="71"/>
        <v>-1.3384231976039065E-4</v>
      </c>
      <c r="Y459">
        <f t="shared" si="72"/>
        <v>2.1810009820074375E-4</v>
      </c>
    </row>
    <row r="460" spans="1:25" x14ac:dyDescent="0.25">
      <c r="A460" s="6">
        <v>45957.166666666664</v>
      </c>
      <c r="B460">
        <f>AAPL!D449</f>
        <v>268.81</v>
      </c>
      <c r="C460">
        <f>JNJ!D449</f>
        <v>190.3</v>
      </c>
      <c r="D460">
        <f>JPM!D449</f>
        <v>304.14999999999998</v>
      </c>
      <c r="E460">
        <f>XOM!D449</f>
        <v>115.94</v>
      </c>
      <c r="H460">
        <f t="shared" si="63"/>
        <v>2.2535423122463517E-2</v>
      </c>
      <c r="I460">
        <f t="shared" si="64"/>
        <v>-5.2534805516113014E-4</v>
      </c>
      <c r="J460">
        <f t="shared" si="65"/>
        <v>1.2272933948903345E-2</v>
      </c>
      <c r="K460">
        <f t="shared" si="66"/>
        <v>4.7551207050105107E-3</v>
      </c>
      <c r="P460">
        <f t="shared" si="67"/>
        <v>4.7705553196392863E-4</v>
      </c>
      <c r="Q460">
        <f t="shared" si="68"/>
        <v>1.3025855161027133E-6</v>
      </c>
      <c r="R460">
        <f t="shared" si="69"/>
        <v>1.2240780056759886E-4</v>
      </c>
      <c r="S460">
        <f t="shared" si="70"/>
        <v>1.748680257622811E-5</v>
      </c>
      <c r="X460">
        <f t="shared" si="71"/>
        <v>-2.4928008871806998E-5</v>
      </c>
      <c r="Y460">
        <f t="shared" si="72"/>
        <v>2.4165123301218714E-4</v>
      </c>
    </row>
    <row r="461" spans="1:25" x14ac:dyDescent="0.25">
      <c r="A461" s="6">
        <v>45958.166666666664</v>
      </c>
      <c r="B461">
        <f>AAPL!D450</f>
        <v>269</v>
      </c>
      <c r="C461">
        <f>JNJ!D450</f>
        <v>186.93</v>
      </c>
      <c r="D461">
        <f>JPM!D450</f>
        <v>305.36</v>
      </c>
      <c r="E461">
        <f>XOM!D450</f>
        <v>115.03</v>
      </c>
      <c r="H461">
        <f t="shared" si="63"/>
        <v>7.0656926388370416E-4</v>
      </c>
      <c r="I461">
        <f t="shared" si="64"/>
        <v>-1.786755907786346E-2</v>
      </c>
      <c r="J461">
        <f t="shared" si="65"/>
        <v>3.9704076702601256E-3</v>
      </c>
      <c r="K461">
        <f t="shared" si="66"/>
        <v>-7.8798520036678608E-3</v>
      </c>
      <c r="P461">
        <f t="shared" si="67"/>
        <v>1.6248828416564653E-10</v>
      </c>
      <c r="Q461">
        <f t="shared" si="68"/>
        <v>3.4164050081168204E-4</v>
      </c>
      <c r="R461">
        <f t="shared" si="69"/>
        <v>7.6246650411808447E-6</v>
      </c>
      <c r="S461">
        <f t="shared" si="70"/>
        <v>7.1457440082616999E-5</v>
      </c>
      <c r="X461">
        <f t="shared" si="71"/>
        <v>-2.3561107524558853E-7</v>
      </c>
      <c r="Y461">
        <f t="shared" si="72"/>
        <v>3.5198277512958839E-8</v>
      </c>
    </row>
    <row r="462" spans="1:25" x14ac:dyDescent="0.25">
      <c r="A462" s="6">
        <v>45959.166666666664</v>
      </c>
      <c r="B462">
        <f>AAPL!D451</f>
        <v>269.7</v>
      </c>
      <c r="C462">
        <f>JNJ!D451</f>
        <v>186.6</v>
      </c>
      <c r="D462">
        <f>JPM!D451</f>
        <v>305.51</v>
      </c>
      <c r="E462">
        <f>XOM!D451</f>
        <v>116.45</v>
      </c>
      <c r="H462">
        <f t="shared" ref="H462:H514" si="73">LN(B462/B461)</f>
        <v>2.5988505438451492E-3</v>
      </c>
      <c r="I462">
        <f t="shared" ref="I462:I514" si="74">LN(C462/C461)</f>
        <v>-1.7669268109969259E-3</v>
      </c>
      <c r="J462">
        <f t="shared" ref="J462:J514" si="75">LN(D462/D461)</f>
        <v>4.9110286317786912E-4</v>
      </c>
      <c r="K462">
        <f t="shared" ref="K462:K514" si="76">LN(E462/E461)</f>
        <v>1.2269032422431153E-2</v>
      </c>
      <c r="P462">
        <f t="shared" ref="P462:P514" si="77">(H462-H$5)^2</f>
        <v>3.6291330874732457E-6</v>
      </c>
      <c r="Q462">
        <f t="shared" ref="Q462:Q514" si="78">(I462-I$5)^2</f>
        <v>5.67815255913017E-6</v>
      </c>
      <c r="R462">
        <f t="shared" ref="R462:R514" si="79">(J462-J$5)^2</f>
        <v>5.1556019493590386E-7</v>
      </c>
      <c r="S462">
        <f t="shared" ref="S462:S514" si="80">(K462-K$5)^2</f>
        <v>1.3678785837506965E-4</v>
      </c>
      <c r="X462">
        <f t="shared" ref="X462:X514" si="81">(H462-H$5)*(I462-I$5)</f>
        <v>-4.5394681767868124E-6</v>
      </c>
      <c r="Y462">
        <f t="shared" ref="Y462:Y514" si="82">(H462-H$5)*(J462-J$5)</f>
        <v>-1.3678583852234284E-6</v>
      </c>
    </row>
    <row r="463" spans="1:25" x14ac:dyDescent="0.25">
      <c r="A463" s="6">
        <v>45960.166666666664</v>
      </c>
      <c r="B463">
        <f>AAPL!D452</f>
        <v>271.39999999999998</v>
      </c>
      <c r="C463">
        <f>JNJ!D452</f>
        <v>189.05</v>
      </c>
      <c r="D463">
        <f>JPM!D452</f>
        <v>309.44</v>
      </c>
      <c r="E463">
        <f>XOM!D452</f>
        <v>114.69</v>
      </c>
      <c r="H463">
        <f t="shared" si="73"/>
        <v>6.2835172550845036E-3</v>
      </c>
      <c r="I463">
        <f t="shared" si="74"/>
        <v>1.3044241923698409E-2</v>
      </c>
      <c r="J463">
        <f t="shared" si="75"/>
        <v>1.2781700964777123E-2</v>
      </c>
      <c r="K463">
        <f t="shared" si="76"/>
        <v>-1.5229159953918903E-2</v>
      </c>
      <c r="P463">
        <f t="shared" si="77"/>
        <v>3.1244691092336144E-5</v>
      </c>
      <c r="Q463">
        <f t="shared" si="78"/>
        <v>1.5446217590137174E-4</v>
      </c>
      <c r="R463">
        <f t="shared" si="79"/>
        <v>1.3392444344838313E-4</v>
      </c>
      <c r="S463">
        <f t="shared" si="80"/>
        <v>2.4972084622097718E-4</v>
      </c>
      <c r="X463">
        <f t="shared" si="81"/>
        <v>6.9470302802625297E-5</v>
      </c>
      <c r="Y463">
        <f t="shared" si="82"/>
        <v>6.4687153788505584E-5</v>
      </c>
    </row>
    <row r="464" spans="1:25" x14ac:dyDescent="0.25">
      <c r="A464" s="6">
        <v>45961.166666666664</v>
      </c>
      <c r="B464">
        <f>AAPL!D453</f>
        <v>270.37</v>
      </c>
      <c r="C464">
        <f>JNJ!D453</f>
        <v>188.87</v>
      </c>
      <c r="D464">
        <f>JPM!D453</f>
        <v>311.12</v>
      </c>
      <c r="E464">
        <f>XOM!D453</f>
        <v>114.36</v>
      </c>
      <c r="H464">
        <f t="shared" si="73"/>
        <v>-3.8023561325672382E-3</v>
      </c>
      <c r="I464">
        <f t="shared" si="74"/>
        <v>-9.5258262918724429E-4</v>
      </c>
      <c r="J464">
        <f t="shared" si="75"/>
        <v>5.4144775825624592E-3</v>
      </c>
      <c r="K464">
        <f t="shared" si="76"/>
        <v>-2.88146892232006E-3</v>
      </c>
      <c r="P464">
        <f t="shared" si="77"/>
        <v>2.0215619370208464E-5</v>
      </c>
      <c r="Q464">
        <f t="shared" si="78"/>
        <v>2.4603279576988137E-6</v>
      </c>
      <c r="R464">
        <f t="shared" si="79"/>
        <v>1.7684964538599671E-5</v>
      </c>
      <c r="S464">
        <f t="shared" si="80"/>
        <v>1.1936107272981846E-5</v>
      </c>
      <c r="X464">
        <f t="shared" si="81"/>
        <v>7.0524501783934334E-6</v>
      </c>
      <c r="Y464">
        <f t="shared" si="82"/>
        <v>-1.8908001261052561E-5</v>
      </c>
    </row>
    <row r="465" spans="1:25" x14ac:dyDescent="0.25">
      <c r="A465" s="6">
        <v>45964.208333333336</v>
      </c>
      <c r="B465">
        <f>AAPL!D454</f>
        <v>269.05</v>
      </c>
      <c r="C465">
        <f>JNJ!D454</f>
        <v>186.26</v>
      </c>
      <c r="D465">
        <f>JPM!D454</f>
        <v>309.35000000000002</v>
      </c>
      <c r="E465">
        <f>XOM!D454</f>
        <v>113.76</v>
      </c>
      <c r="H465">
        <f t="shared" si="73"/>
        <v>-4.8941553327728152E-3</v>
      </c>
      <c r="I465">
        <f t="shared" si="74"/>
        <v>-1.3915400614243074E-2</v>
      </c>
      <c r="J465">
        <f t="shared" si="75"/>
        <v>-5.7053678704940373E-3</v>
      </c>
      <c r="K465">
        <f t="shared" si="76"/>
        <v>-5.260401399180277E-3</v>
      </c>
      <c r="P465">
        <f t="shared" si="77"/>
        <v>3.122549262336088E-5</v>
      </c>
      <c r="Q465">
        <f t="shared" si="78"/>
        <v>2.1116045962696754E-4</v>
      </c>
      <c r="R465">
        <f t="shared" si="79"/>
        <v>4.7810254085145791E-5</v>
      </c>
      <c r="S465">
        <f t="shared" si="80"/>
        <v>3.403321850652693E-5</v>
      </c>
      <c r="X465">
        <f t="shared" si="81"/>
        <v>8.120091978806255E-5</v>
      </c>
      <c r="Y465">
        <f t="shared" si="82"/>
        <v>3.863804778009274E-5</v>
      </c>
    </row>
    <row r="466" spans="1:25" x14ac:dyDescent="0.25">
      <c r="A466" s="6">
        <v>45965.208333333336</v>
      </c>
      <c r="B466">
        <f>AAPL!D455</f>
        <v>270.04000000000002</v>
      </c>
      <c r="C466">
        <f>JNJ!D455</f>
        <v>186.86</v>
      </c>
      <c r="D466">
        <f>JPM!D455</f>
        <v>309.25</v>
      </c>
      <c r="E466">
        <f>XOM!D455</f>
        <v>114.14</v>
      </c>
      <c r="H466">
        <f t="shared" si="73"/>
        <v>3.6728602382412124E-3</v>
      </c>
      <c r="I466">
        <f t="shared" si="74"/>
        <v>3.2161262712979443E-3</v>
      </c>
      <c r="J466">
        <f t="shared" si="75"/>
        <v>-3.2331070440057231E-4</v>
      </c>
      <c r="K466">
        <f t="shared" si="76"/>
        <v>3.3347990536312495E-3</v>
      </c>
      <c r="P466">
        <f t="shared" si="77"/>
        <v>8.8746677843798815E-6</v>
      </c>
      <c r="Q466">
        <f t="shared" si="78"/>
        <v>6.7608613592736637E-6</v>
      </c>
      <c r="R466">
        <f t="shared" si="79"/>
        <v>2.3483685915322873E-6</v>
      </c>
      <c r="S466">
        <f t="shared" si="80"/>
        <v>7.6253343226779451E-6</v>
      </c>
      <c r="X466">
        <f t="shared" si="81"/>
        <v>7.7459924154239105E-6</v>
      </c>
      <c r="Y466">
        <f t="shared" si="82"/>
        <v>-4.5651934334835306E-6</v>
      </c>
    </row>
    <row r="467" spans="1:25" x14ac:dyDescent="0.25">
      <c r="A467" s="6">
        <v>45966.208333333336</v>
      </c>
      <c r="B467">
        <f>AAPL!D456</f>
        <v>270.14</v>
      </c>
      <c r="C467">
        <f>JNJ!D456</f>
        <v>186</v>
      </c>
      <c r="D467">
        <f>JPM!D456</f>
        <v>311.68</v>
      </c>
      <c r="E467">
        <f>XOM!D456</f>
        <v>113.68</v>
      </c>
      <c r="H467">
        <f t="shared" si="73"/>
        <v>3.7024695894810876E-4</v>
      </c>
      <c r="I467">
        <f t="shared" si="74"/>
        <v>-4.6129996516084083E-3</v>
      </c>
      <c r="J467">
        <f t="shared" si="75"/>
        <v>7.8270091815729262E-3</v>
      </c>
      <c r="K467">
        <f t="shared" si="76"/>
        <v>-4.0382813197167404E-3</v>
      </c>
      <c r="P467">
        <f t="shared" si="77"/>
        <v>1.0470092021059492E-7</v>
      </c>
      <c r="Q467">
        <f t="shared" si="78"/>
        <v>2.7342025632495733E-5</v>
      </c>
      <c r="R467">
        <f t="shared" si="79"/>
        <v>4.3796350431762701E-5</v>
      </c>
      <c r="S467">
        <f t="shared" si="80"/>
        <v>2.126758858002762E-5</v>
      </c>
      <c r="X467">
        <f t="shared" si="81"/>
        <v>1.6919619511513777E-6</v>
      </c>
      <c r="Y467">
        <f t="shared" si="82"/>
        <v>-2.1413823087135191E-6</v>
      </c>
    </row>
    <row r="468" spans="1:25" x14ac:dyDescent="0.25">
      <c r="A468" s="6">
        <v>45967.208333333336</v>
      </c>
      <c r="B468">
        <f>AAPL!D457</f>
        <v>269.77</v>
      </c>
      <c r="C468">
        <f>JNJ!D457</f>
        <v>186.97</v>
      </c>
      <c r="D468">
        <f>JPM!D457</f>
        <v>313.42</v>
      </c>
      <c r="E468">
        <f>XOM!D457</f>
        <v>114.5</v>
      </c>
      <c r="H468">
        <f t="shared" si="73"/>
        <v>-1.3705990180649203E-3</v>
      </c>
      <c r="I468">
        <f t="shared" si="74"/>
        <v>5.2015024639814793E-3</v>
      </c>
      <c r="J468">
        <f t="shared" si="75"/>
        <v>5.5671236408996617E-3</v>
      </c>
      <c r="K468">
        <f t="shared" si="76"/>
        <v>7.1873392054490103E-3</v>
      </c>
      <c r="P468">
        <f t="shared" si="77"/>
        <v>4.2618348608926569E-6</v>
      </c>
      <c r="Q468">
        <f t="shared" si="78"/>
        <v>2.1027193906057535E-5</v>
      </c>
      <c r="R468">
        <f t="shared" si="79"/>
        <v>1.8992125412344586E-5</v>
      </c>
      <c r="S468">
        <f t="shared" si="80"/>
        <v>4.3744214781051607E-5</v>
      </c>
      <c r="X468">
        <f t="shared" si="81"/>
        <v>-9.4664897409539103E-6</v>
      </c>
      <c r="Y468">
        <f t="shared" si="82"/>
        <v>-8.9967384181588534E-6</v>
      </c>
    </row>
    <row r="469" spans="1:25" x14ac:dyDescent="0.25">
      <c r="A469" s="6">
        <v>45968.208333333336</v>
      </c>
      <c r="B469">
        <f>AAPL!D458</f>
        <v>268.47000000000003</v>
      </c>
      <c r="C469">
        <f>JNJ!D458</f>
        <v>186.57</v>
      </c>
      <c r="D469">
        <f>JPM!D458</f>
        <v>314.20999999999998</v>
      </c>
      <c r="E469">
        <f>XOM!D458</f>
        <v>117.22</v>
      </c>
      <c r="H469">
        <f t="shared" si="73"/>
        <v>-4.8305682516764535E-3</v>
      </c>
      <c r="I469">
        <f t="shared" si="74"/>
        <v>-2.1416723932752564E-3</v>
      </c>
      <c r="J469">
        <f t="shared" si="75"/>
        <v>2.5174080818583088E-3</v>
      </c>
      <c r="K469">
        <f t="shared" si="76"/>
        <v>2.3477688053988918E-2</v>
      </c>
      <c r="P469">
        <f t="shared" si="77"/>
        <v>3.0518889582386122E-5</v>
      </c>
      <c r="Q469">
        <f t="shared" si="78"/>
        <v>7.6045398941473108E-6</v>
      </c>
      <c r="R469">
        <f t="shared" si="79"/>
        <v>1.7115965943403408E-6</v>
      </c>
      <c r="S469">
        <f t="shared" si="80"/>
        <v>5.2460649079790649E-4</v>
      </c>
      <c r="X469">
        <f t="shared" si="81"/>
        <v>1.523424147617242E-5</v>
      </c>
      <c r="Y469">
        <f t="shared" si="82"/>
        <v>-7.2274495828238743E-6</v>
      </c>
    </row>
    <row r="470" spans="1:25" x14ac:dyDescent="0.25">
      <c r="A470" s="6">
        <v>45971.208333333336</v>
      </c>
      <c r="B470">
        <f>AAPL!D459</f>
        <v>269.43</v>
      </c>
      <c r="C470">
        <f>JNJ!D459</f>
        <v>188.41</v>
      </c>
      <c r="D470">
        <f>JPM!D459</f>
        <v>316.89</v>
      </c>
      <c r="E470">
        <f>XOM!D459</f>
        <v>118.22</v>
      </c>
      <c r="H470">
        <f t="shared" si="73"/>
        <v>3.5694404880914532E-3</v>
      </c>
      <c r="I470">
        <f t="shared" si="74"/>
        <v>9.8139355060016496E-3</v>
      </c>
      <c r="J470">
        <f t="shared" si="75"/>
        <v>8.493158326252059E-3</v>
      </c>
      <c r="K470">
        <f t="shared" si="76"/>
        <v>8.4947843479402235E-3</v>
      </c>
      <c r="P470">
        <f t="shared" si="77"/>
        <v>8.269180684652573E-6</v>
      </c>
      <c r="Q470">
        <f t="shared" si="78"/>
        <v>8.4602741809254066E-5</v>
      </c>
      <c r="R470">
        <f t="shared" si="79"/>
        <v>5.3057096801345704E-5</v>
      </c>
      <c r="S470">
        <f t="shared" si="80"/>
        <v>6.2748357495723796E-5</v>
      </c>
      <c r="X470">
        <f t="shared" si="81"/>
        <v>2.6449864998478393E-5</v>
      </c>
      <c r="Y470">
        <f t="shared" si="82"/>
        <v>2.094609080600554E-5</v>
      </c>
    </row>
    <row r="471" spans="1:25" x14ac:dyDescent="0.25">
      <c r="A471" s="6">
        <v>45972.208333333336</v>
      </c>
      <c r="B471">
        <f>AAPL!D460</f>
        <v>275.25</v>
      </c>
      <c r="C471">
        <f>JNJ!D460</f>
        <v>193.83</v>
      </c>
      <c r="D471">
        <f>JPM!D460</f>
        <v>315.62</v>
      </c>
      <c r="E471">
        <f>XOM!D460</f>
        <v>119.78</v>
      </c>
      <c r="H471">
        <f t="shared" si="73"/>
        <v>2.1371159251821259E-2</v>
      </c>
      <c r="I471">
        <f t="shared" si="74"/>
        <v>2.8361046948274665E-2</v>
      </c>
      <c r="J471">
        <f t="shared" si="75"/>
        <v>-4.0157521831938672E-3</v>
      </c>
      <c r="K471">
        <f t="shared" si="76"/>
        <v>1.3109431440092982E-2</v>
      </c>
      <c r="P471">
        <f t="shared" si="77"/>
        <v>4.2755226860334019E-4</v>
      </c>
      <c r="Q471">
        <f t="shared" si="78"/>
        <v>7.6978981477743215E-4</v>
      </c>
      <c r="R471">
        <f t="shared" si="79"/>
        <v>2.7299373640596694E-5</v>
      </c>
      <c r="S471">
        <f t="shared" si="80"/>
        <v>1.5715212779982988E-4</v>
      </c>
      <c r="X471">
        <f t="shared" si="81"/>
        <v>5.7369450202685067E-4</v>
      </c>
      <c r="Y471">
        <f t="shared" si="82"/>
        <v>-1.0803661014437348E-4</v>
      </c>
    </row>
    <row r="472" spans="1:25" x14ac:dyDescent="0.25">
      <c r="A472" s="6">
        <v>45973.208333333336</v>
      </c>
      <c r="B472">
        <f>AAPL!D461</f>
        <v>273.47000000000003</v>
      </c>
      <c r="C472">
        <f>JNJ!D461</f>
        <v>194.39</v>
      </c>
      <c r="D472">
        <f>JPM!D461</f>
        <v>320.41000000000003</v>
      </c>
      <c r="E472">
        <f>XOM!D461</f>
        <v>118.12</v>
      </c>
      <c r="H472">
        <f t="shared" si="73"/>
        <v>-6.4878489709490634E-3</v>
      </c>
      <c r="I472">
        <f t="shared" si="74"/>
        <v>2.8849641358375706E-3</v>
      </c>
      <c r="J472">
        <f t="shared" si="75"/>
        <v>1.5062467373432106E-2</v>
      </c>
      <c r="K472">
        <f t="shared" si="76"/>
        <v>-1.3955669960594429E-2</v>
      </c>
      <c r="P472">
        <f t="shared" si="77"/>
        <v>5.1576400443398536E-5</v>
      </c>
      <c r="Q472">
        <f t="shared" si="78"/>
        <v>5.148376906961465E-6</v>
      </c>
      <c r="R472">
        <f t="shared" si="79"/>
        <v>1.9191500990803364E-4</v>
      </c>
      <c r="S472">
        <f t="shared" si="80"/>
        <v>2.1109382346596521E-4</v>
      </c>
      <c r="X472">
        <f t="shared" si="81"/>
        <v>-1.6295237003093575E-5</v>
      </c>
      <c r="Y472">
        <f t="shared" si="82"/>
        <v>-9.9490127159007795E-5</v>
      </c>
    </row>
    <row r="473" spans="1:25" x14ac:dyDescent="0.25">
      <c r="A473" s="6">
        <v>45974.208333333336</v>
      </c>
      <c r="B473">
        <f>AAPL!D462</f>
        <v>272.95</v>
      </c>
      <c r="C473">
        <f>JNJ!D462</f>
        <v>195.25</v>
      </c>
      <c r="D473">
        <f>JPM!D462</f>
        <v>309.48</v>
      </c>
      <c r="E473">
        <f>XOM!D462</f>
        <v>118.79</v>
      </c>
      <c r="H473">
        <f t="shared" si="73"/>
        <v>-1.903298404073698E-3</v>
      </c>
      <c r="I473">
        <f t="shared" si="74"/>
        <v>4.4143383457739809E-3</v>
      </c>
      <c r="J473">
        <f t="shared" si="75"/>
        <v>-3.470795601216492E-2</v>
      </c>
      <c r="K473">
        <f t="shared" si="76"/>
        <v>5.6561714257263038E-3</v>
      </c>
      <c r="P473">
        <f t="shared" si="77"/>
        <v>6.7450353003825154E-6</v>
      </c>
      <c r="Q473">
        <f t="shared" si="78"/>
        <v>1.442767326743345E-5</v>
      </c>
      <c r="R473">
        <f t="shared" si="79"/>
        <v>1.2900369288304423E-3</v>
      </c>
      <c r="S473">
        <f t="shared" si="80"/>
        <v>2.5834583016697732E-5</v>
      </c>
      <c r="X473">
        <f t="shared" si="81"/>
        <v>-9.8648449299126727E-6</v>
      </c>
      <c r="Y473">
        <f t="shared" si="82"/>
        <v>9.3280998192334861E-5</v>
      </c>
    </row>
    <row r="474" spans="1:25" x14ac:dyDescent="0.25">
      <c r="A474" s="6">
        <v>45975.208333333336</v>
      </c>
      <c r="B474">
        <f>AAPL!D463</f>
        <v>272.41000000000003</v>
      </c>
      <c r="C474">
        <f>JNJ!D463</f>
        <v>195.93</v>
      </c>
      <c r="D474">
        <f>JPM!D463</f>
        <v>303.61</v>
      </c>
      <c r="E474">
        <f>XOM!D463</f>
        <v>119.29</v>
      </c>
      <c r="H474">
        <f t="shared" si="73"/>
        <v>-1.9803439067010314E-3</v>
      </c>
      <c r="I474">
        <f t="shared" si="74"/>
        <v>3.4766638628801671E-3</v>
      </c>
      <c r="J474">
        <f t="shared" si="75"/>
        <v>-1.9149486625809092E-2</v>
      </c>
      <c r="K474">
        <f t="shared" si="76"/>
        <v>4.2002749924061437E-3</v>
      </c>
      <c r="P474">
        <f t="shared" si="77"/>
        <v>7.1511642305993185E-6</v>
      </c>
      <c r="Q474">
        <f t="shared" si="78"/>
        <v>8.1836229834065012E-6</v>
      </c>
      <c r="R474">
        <f t="shared" si="79"/>
        <v>4.1447319225597091E-4</v>
      </c>
      <c r="S474">
        <f t="shared" si="80"/>
        <v>1.3154234805289305E-5</v>
      </c>
      <c r="X474">
        <f t="shared" si="81"/>
        <v>-7.6499955526553769E-6</v>
      </c>
      <c r="Y474">
        <f t="shared" si="82"/>
        <v>5.4442316877620238E-5</v>
      </c>
    </row>
    <row r="475" spans="1:25" x14ac:dyDescent="0.25">
      <c r="A475" s="6">
        <v>45978.208333333336</v>
      </c>
      <c r="B475">
        <f>AAPL!D464</f>
        <v>267.45999999999998</v>
      </c>
      <c r="C475">
        <f>JNJ!D464</f>
        <v>199.58</v>
      </c>
      <c r="D475">
        <f>JPM!D464</f>
        <v>300.37</v>
      </c>
      <c r="E475">
        <f>XOM!D464</f>
        <v>117.68</v>
      </c>
      <c r="H475">
        <f t="shared" si="73"/>
        <v>-1.8338261876415136E-2</v>
      </c>
      <c r="I475">
        <f t="shared" si="74"/>
        <v>1.8457705873490996E-2</v>
      </c>
      <c r="J475">
        <f t="shared" si="75"/>
        <v>-1.0728934996698079E-2</v>
      </c>
      <c r="K475">
        <f t="shared" si="76"/>
        <v>-1.3588427000672381E-2</v>
      </c>
      <c r="P475">
        <f t="shared" si="77"/>
        <v>3.6222022332645912E-4</v>
      </c>
      <c r="Q475">
        <f t="shared" si="78"/>
        <v>3.1832787331364739E-4</v>
      </c>
      <c r="R475">
        <f t="shared" si="79"/>
        <v>1.4251734973963536E-4</v>
      </c>
      <c r="S475">
        <f t="shared" si="80"/>
        <v>2.0055729481838498E-4</v>
      </c>
      <c r="X475">
        <f t="shared" si="81"/>
        <v>-3.3956559508098894E-4</v>
      </c>
      <c r="Y475">
        <f t="shared" si="82"/>
        <v>2.2720621965647376E-4</v>
      </c>
    </row>
    <row r="476" spans="1:25" x14ac:dyDescent="0.25">
      <c r="A476" s="6">
        <v>45979.208333333336</v>
      </c>
      <c r="B476">
        <f>AAPL!D465</f>
        <v>267.44</v>
      </c>
      <c r="C476">
        <f>JNJ!D465</f>
        <v>200</v>
      </c>
      <c r="D476">
        <f>JPM!D465</f>
        <v>299.41000000000003</v>
      </c>
      <c r="E476">
        <f>XOM!D465</f>
        <v>119.03</v>
      </c>
      <c r="H476">
        <f t="shared" si="73"/>
        <v>-7.4780332807222467E-5</v>
      </c>
      <c r="I476">
        <f t="shared" si="74"/>
        <v>2.1022080918700592E-3</v>
      </c>
      <c r="J476">
        <f t="shared" si="75"/>
        <v>-3.2011764973900831E-3</v>
      </c>
      <c r="K476">
        <f t="shared" si="76"/>
        <v>1.140648588660634E-2</v>
      </c>
      <c r="P476">
        <f t="shared" si="77"/>
        <v>5.9074981445544261E-7</v>
      </c>
      <c r="Q476">
        <f t="shared" si="78"/>
        <v>2.2089315162503098E-6</v>
      </c>
      <c r="R476">
        <f t="shared" si="79"/>
        <v>1.94507863605819E-5</v>
      </c>
      <c r="S476">
        <f t="shared" si="80"/>
        <v>1.1735578744574314E-4</v>
      </c>
      <c r="X476">
        <f t="shared" si="81"/>
        <v>-1.1423335254511486E-6</v>
      </c>
      <c r="Y476">
        <f t="shared" si="82"/>
        <v>3.3897711476626578E-6</v>
      </c>
    </row>
    <row r="477" spans="1:25" x14ac:dyDescent="0.25">
      <c r="A477" s="6">
        <v>45980.208333333336</v>
      </c>
      <c r="B477">
        <f>AAPL!D466</f>
        <v>268.56</v>
      </c>
      <c r="C477">
        <f>JNJ!D466</f>
        <v>202.51</v>
      </c>
      <c r="D477">
        <f>JPM!D466</f>
        <v>303.27</v>
      </c>
      <c r="E477">
        <f>XOM!D466</f>
        <v>117.35</v>
      </c>
      <c r="H477">
        <f t="shared" si="73"/>
        <v>4.1791105599363393E-3</v>
      </c>
      <c r="I477">
        <f t="shared" si="74"/>
        <v>1.2471901495320415E-2</v>
      </c>
      <c r="J477">
        <f t="shared" si="75"/>
        <v>1.2809626272719404E-2</v>
      </c>
      <c r="K477">
        <f t="shared" si="76"/>
        <v>-1.4214639882755967E-2</v>
      </c>
      <c r="P477">
        <f t="shared" si="77"/>
        <v>1.2147235128675738E-5</v>
      </c>
      <c r="Q477">
        <f t="shared" si="78"/>
        <v>1.4056333378869367E-4</v>
      </c>
      <c r="R477">
        <f t="shared" si="79"/>
        <v>1.3457155859485396E-4</v>
      </c>
      <c r="S477">
        <f t="shared" si="80"/>
        <v>2.1868607222079575E-4</v>
      </c>
      <c r="X477">
        <f t="shared" si="81"/>
        <v>4.132137299269947E-5</v>
      </c>
      <c r="Y477">
        <f t="shared" si="82"/>
        <v>4.0431081656122625E-5</v>
      </c>
    </row>
    <row r="478" spans="1:25" x14ac:dyDescent="0.25">
      <c r="A478" s="6">
        <v>45981.208333333336</v>
      </c>
      <c r="B478">
        <f>AAPL!D467</f>
        <v>266.25</v>
      </c>
      <c r="C478">
        <f>JNJ!D467</f>
        <v>203.07</v>
      </c>
      <c r="D478">
        <f>JPM!D467</f>
        <v>298.38</v>
      </c>
      <c r="E478">
        <f>XOM!D467</f>
        <v>117.02</v>
      </c>
      <c r="H478">
        <f t="shared" si="73"/>
        <v>-8.6386356481446304E-3</v>
      </c>
      <c r="I478">
        <f t="shared" si="74"/>
        <v>2.7614791452689256E-3</v>
      </c>
      <c r="J478">
        <f t="shared" si="75"/>
        <v>-1.6255655879373731E-2</v>
      </c>
      <c r="K478">
        <f t="shared" si="76"/>
        <v>-2.8160619369424597E-3</v>
      </c>
      <c r="P478">
        <f t="shared" si="77"/>
        <v>8.7094769014069658E-5</v>
      </c>
      <c r="Q478">
        <f t="shared" si="78"/>
        <v>4.6032496969583806E-6</v>
      </c>
      <c r="R478">
        <f t="shared" si="79"/>
        <v>3.0501867833272511E-4</v>
      </c>
      <c r="S478">
        <f t="shared" si="80"/>
        <v>1.1488440451683968E-5</v>
      </c>
      <c r="X478">
        <f t="shared" si="81"/>
        <v>-2.0022961046525471E-5</v>
      </c>
      <c r="Y478">
        <f t="shared" si="82"/>
        <v>1.6298935957407006E-4</v>
      </c>
    </row>
    <row r="479" spans="1:25" x14ac:dyDescent="0.25">
      <c r="A479" s="6">
        <v>45982.208333333336</v>
      </c>
      <c r="B479">
        <f>AAPL!D468</f>
        <v>271.49</v>
      </c>
      <c r="C479">
        <f>JNJ!D468</f>
        <v>203.9</v>
      </c>
      <c r="D479">
        <f>JPM!D468</f>
        <v>298.02</v>
      </c>
      <c r="E479">
        <f>XOM!D468</f>
        <v>117.08</v>
      </c>
      <c r="H479">
        <f t="shared" si="73"/>
        <v>1.9489589259502289E-2</v>
      </c>
      <c r="I479">
        <f t="shared" si="74"/>
        <v>4.0789303917835532E-3</v>
      </c>
      <c r="J479">
        <f t="shared" si="75"/>
        <v>-1.2072436073881122E-3</v>
      </c>
      <c r="K479">
        <f t="shared" si="76"/>
        <v>5.1260146359503563E-4</v>
      </c>
      <c r="P479">
        <f t="shared" si="77"/>
        <v>3.532808603083612E-4</v>
      </c>
      <c r="Q479">
        <f t="shared" si="78"/>
        <v>1.1992159567148047E-5</v>
      </c>
      <c r="R479">
        <f t="shared" si="79"/>
        <v>5.8388520742103832E-6</v>
      </c>
      <c r="S479">
        <f t="shared" si="80"/>
        <v>3.6962509020118842E-9</v>
      </c>
      <c r="X479">
        <f t="shared" si="81"/>
        <v>6.5089173053874371E-5</v>
      </c>
      <c r="Y479">
        <f t="shared" si="82"/>
        <v>-4.5417559203355519E-5</v>
      </c>
    </row>
    <row r="480" spans="1:25" x14ac:dyDescent="0.25">
      <c r="A480" s="6">
        <v>45985.208333333336</v>
      </c>
      <c r="B480">
        <f>AAPL!D469</f>
        <v>275.92</v>
      </c>
      <c r="C480">
        <f>JNJ!D469</f>
        <v>206.05</v>
      </c>
      <c r="D480">
        <f>JPM!D469</f>
        <v>298</v>
      </c>
      <c r="E480">
        <f>XOM!D469</f>
        <v>115.97</v>
      </c>
      <c r="H480">
        <f t="shared" si="73"/>
        <v>1.6185662345448357E-2</v>
      </c>
      <c r="I480">
        <f t="shared" si="74"/>
        <v>1.0489180204416972E-2</v>
      </c>
      <c r="J480">
        <f t="shared" si="75"/>
        <v>-6.7111841909652455E-5</v>
      </c>
      <c r="K480">
        <f t="shared" si="76"/>
        <v>-9.5259248550732447E-3</v>
      </c>
      <c r="P480">
        <f t="shared" si="77"/>
        <v>2.399971118778456E-4</v>
      </c>
      <c r="Q480">
        <f t="shared" si="78"/>
        <v>9.7480464753590547E-5</v>
      </c>
      <c r="R480">
        <f t="shared" si="79"/>
        <v>1.628788307959098E-6</v>
      </c>
      <c r="S480">
        <f t="shared" si="80"/>
        <v>1.019963274572231E-4</v>
      </c>
      <c r="X480">
        <f t="shared" si="81"/>
        <v>1.5295433960947906E-4</v>
      </c>
      <c r="Y480">
        <f t="shared" si="82"/>
        <v>-1.9771304705825219E-5</v>
      </c>
    </row>
    <row r="481" spans="1:25" x14ac:dyDescent="0.25">
      <c r="A481" s="6">
        <v>45986.208333333336</v>
      </c>
      <c r="B481">
        <f>AAPL!D470</f>
        <v>276.97000000000003</v>
      </c>
      <c r="C481">
        <f>JNJ!D470</f>
        <v>206.67</v>
      </c>
      <c r="D481">
        <f>JPM!D470</f>
        <v>303</v>
      </c>
      <c r="E481">
        <f>XOM!D470</f>
        <v>114.51</v>
      </c>
      <c r="H481">
        <f t="shared" si="73"/>
        <v>3.7982284444352779E-3</v>
      </c>
      <c r="I481">
        <f t="shared" si="74"/>
        <v>3.0044604883876997E-3</v>
      </c>
      <c r="J481">
        <f t="shared" si="75"/>
        <v>1.6639319003964724E-2</v>
      </c>
      <c r="K481">
        <f t="shared" si="76"/>
        <v>-1.2669381543363792E-2</v>
      </c>
      <c r="P481">
        <f t="shared" si="77"/>
        <v>9.6373382879390424E-6</v>
      </c>
      <c r="Q481">
        <f t="shared" si="78"/>
        <v>5.7049315708424812E-6</v>
      </c>
      <c r="R481">
        <f t="shared" si="79"/>
        <v>2.3809079231654483E-4</v>
      </c>
      <c r="S481">
        <f t="shared" si="80"/>
        <v>1.7537121701816064E-4</v>
      </c>
      <c r="X481">
        <f t="shared" si="81"/>
        <v>7.4148739340431449E-6</v>
      </c>
      <c r="Y481">
        <f t="shared" si="82"/>
        <v>4.7901581485353697E-5</v>
      </c>
    </row>
    <row r="482" spans="1:25" x14ac:dyDescent="0.25">
      <c r="A482" s="6">
        <v>45987.208333333336</v>
      </c>
      <c r="B482">
        <f>AAPL!D471</f>
        <v>277.55</v>
      </c>
      <c r="C482">
        <f>JNJ!D471</f>
        <v>207.56</v>
      </c>
      <c r="D482">
        <f>JPM!D471</f>
        <v>307.64</v>
      </c>
      <c r="E482">
        <f>XOM!D471</f>
        <v>114.77</v>
      </c>
      <c r="H482">
        <f t="shared" si="73"/>
        <v>2.0919000631496021E-3</v>
      </c>
      <c r="I482">
        <f t="shared" si="74"/>
        <v>4.2971362263247593E-3</v>
      </c>
      <c r="J482">
        <f t="shared" si="75"/>
        <v>1.5197462679483785E-2</v>
      </c>
      <c r="K482">
        <f t="shared" si="76"/>
        <v>2.2679702673287934E-3</v>
      </c>
      <c r="P482">
        <f t="shared" si="77"/>
        <v>1.9546217823371305E-6</v>
      </c>
      <c r="Q482">
        <f t="shared" si="78"/>
        <v>1.3551053766853321E-5</v>
      </c>
      <c r="R482">
        <f t="shared" si="79"/>
        <v>1.9567350519940569E-4</v>
      </c>
      <c r="S482">
        <f t="shared" si="80"/>
        <v>2.8715742755101287E-6</v>
      </c>
      <c r="X482">
        <f t="shared" si="81"/>
        <v>5.1465702041566595E-6</v>
      </c>
      <c r="Y482">
        <f t="shared" si="82"/>
        <v>1.9556781317205958E-5</v>
      </c>
    </row>
    <row r="483" spans="1:25" x14ac:dyDescent="0.25">
      <c r="A483" s="6">
        <v>45989.208333333336</v>
      </c>
      <c r="B483">
        <f>AAPL!D472</f>
        <v>278.85000000000002</v>
      </c>
      <c r="C483">
        <f>JNJ!D472</f>
        <v>206.92</v>
      </c>
      <c r="D483">
        <f>JPM!D472</f>
        <v>313.08</v>
      </c>
      <c r="E483">
        <f>XOM!D472</f>
        <v>115.92</v>
      </c>
      <c r="H483">
        <f t="shared" si="73"/>
        <v>4.6729056993924231E-3</v>
      </c>
      <c r="I483">
        <f t="shared" si="74"/>
        <v>-3.088209364224586E-3</v>
      </c>
      <c r="J483">
        <f t="shared" si="75"/>
        <v>1.752848074778434E-2</v>
      </c>
      <c r="K483">
        <f t="shared" si="76"/>
        <v>9.9701723198500711E-3</v>
      </c>
      <c r="P483">
        <f t="shared" si="77"/>
        <v>1.5833105696949517E-5</v>
      </c>
      <c r="Q483">
        <f t="shared" si="78"/>
        <v>1.3720875350263154E-5</v>
      </c>
      <c r="R483">
        <f t="shared" si="79"/>
        <v>2.663212718831832E-4</v>
      </c>
      <c r="S483">
        <f t="shared" si="80"/>
        <v>8.8299362662488246E-5</v>
      </c>
      <c r="X483">
        <f t="shared" si="81"/>
        <v>-1.4739201799126902E-5</v>
      </c>
      <c r="Y483">
        <f t="shared" si="82"/>
        <v>6.4936067382252748E-5</v>
      </c>
    </row>
    <row r="484" spans="1:25" x14ac:dyDescent="0.25">
      <c r="A484" s="6">
        <v>45992.208333333336</v>
      </c>
      <c r="B484">
        <f>AAPL!D473</f>
        <v>283.10000000000002</v>
      </c>
      <c r="C484">
        <f>JNJ!D473</f>
        <v>205.34</v>
      </c>
      <c r="D484">
        <f>JPM!D473</f>
        <v>308.92</v>
      </c>
      <c r="E484">
        <f>XOM!D473</f>
        <v>116.63</v>
      </c>
      <c r="H484">
        <f t="shared" si="73"/>
        <v>1.512618928229114E-2</v>
      </c>
      <c r="I484">
        <f t="shared" si="74"/>
        <v>-7.6651032644955127E-3</v>
      </c>
      <c r="J484">
        <f t="shared" si="75"/>
        <v>-1.3376405235574108E-2</v>
      </c>
      <c r="K484">
        <f t="shared" si="76"/>
        <v>6.1062326905314207E-3</v>
      </c>
      <c r="P484">
        <f t="shared" si="77"/>
        <v>2.0829322032998637E-4</v>
      </c>
      <c r="Q484">
        <f t="shared" si="78"/>
        <v>6.8576019233993577E-5</v>
      </c>
      <c r="R484">
        <f t="shared" si="79"/>
        <v>2.127377817532454E-4</v>
      </c>
      <c r="S484">
        <f t="shared" si="80"/>
        <v>3.0612256794821177E-5</v>
      </c>
      <c r="X484">
        <f t="shared" si="81"/>
        <v>-1.1951535417535109E-4</v>
      </c>
      <c r="Y484">
        <f t="shared" si="82"/>
        <v>-2.1050377109981024E-4</v>
      </c>
    </row>
    <row r="485" spans="1:25" x14ac:dyDescent="0.25">
      <c r="A485" s="6">
        <v>45993.208333333336</v>
      </c>
      <c r="B485">
        <f>AAPL!D474</f>
        <v>286.19</v>
      </c>
      <c r="C485">
        <f>JNJ!D474</f>
        <v>205.42</v>
      </c>
      <c r="D485">
        <f>JPM!D474</f>
        <v>307.88</v>
      </c>
      <c r="E485">
        <f>XOM!D474</f>
        <v>115.38</v>
      </c>
      <c r="H485">
        <f t="shared" si="73"/>
        <v>1.0855733793081178E-2</v>
      </c>
      <c r="I485">
        <f t="shared" si="74"/>
        <v>3.8952186683946602E-4</v>
      </c>
      <c r="J485">
        <f t="shared" si="75"/>
        <v>-3.3722470349464967E-3</v>
      </c>
      <c r="K485">
        <f t="shared" si="76"/>
        <v>-1.0775501874215146E-2</v>
      </c>
      <c r="P485">
        <f t="shared" si="77"/>
        <v>1.0326444774099281E-4</v>
      </c>
      <c r="Q485">
        <f t="shared" si="78"/>
        <v>5.1274513715327451E-8</v>
      </c>
      <c r="R485">
        <f t="shared" si="79"/>
        <v>2.0988997835021251E-5</v>
      </c>
      <c r="S485">
        <f t="shared" si="80"/>
        <v>1.287975343401854E-4</v>
      </c>
      <c r="X485">
        <f t="shared" si="81"/>
        <v>-2.3010507039179405E-6</v>
      </c>
      <c r="Y485">
        <f t="shared" si="82"/>
        <v>-4.6555528888311033E-5</v>
      </c>
    </row>
    <row r="486" spans="1:25" x14ac:dyDescent="0.25">
      <c r="A486" s="6">
        <v>45994.208333333336</v>
      </c>
      <c r="B486">
        <f>AAPL!D475</f>
        <v>284.14999999999998</v>
      </c>
      <c r="C486">
        <f>JNJ!D475</f>
        <v>205.33</v>
      </c>
      <c r="D486">
        <f>JPM!D475</f>
        <v>312.13</v>
      </c>
      <c r="E486">
        <f>XOM!D475</f>
        <v>117.8</v>
      </c>
      <c r="H486">
        <f t="shared" si="73"/>
        <v>-7.1536581678047408E-3</v>
      </c>
      <c r="I486">
        <f t="shared" si="74"/>
        <v>-4.3822277025086628E-4</v>
      </c>
      <c r="J486">
        <f t="shared" si="75"/>
        <v>1.3709671028581911E-2</v>
      </c>
      <c r="K486">
        <f t="shared" si="76"/>
        <v>2.0757242388743092E-2</v>
      </c>
      <c r="P486">
        <f t="shared" si="77"/>
        <v>6.1582947725069762E-5</v>
      </c>
      <c r="Q486">
        <f t="shared" si="78"/>
        <v>1.1113026425453669E-6</v>
      </c>
      <c r="R486">
        <f t="shared" si="79"/>
        <v>1.5626357430628915E-4</v>
      </c>
      <c r="S486">
        <f t="shared" si="80"/>
        <v>4.0738756366436556E-4</v>
      </c>
      <c r="X486">
        <f t="shared" si="81"/>
        <v>8.2726835151964566E-6</v>
      </c>
      <c r="Y486">
        <f t="shared" si="82"/>
        <v>-9.8097765152100987E-5</v>
      </c>
    </row>
    <row r="487" spans="1:25" x14ac:dyDescent="0.25">
      <c r="A487" s="6">
        <v>45995.208333333336</v>
      </c>
      <c r="B487">
        <f>AAPL!D476</f>
        <v>280.7</v>
      </c>
      <c r="C487">
        <f>JNJ!D476</f>
        <v>202.48</v>
      </c>
      <c r="D487">
        <f>JPM!D476</f>
        <v>316.10000000000002</v>
      </c>
      <c r="E487">
        <f>XOM!D476</f>
        <v>117.14</v>
      </c>
      <c r="H487">
        <f t="shared" si="73"/>
        <v>-1.221578437529367E-2</v>
      </c>
      <c r="I487">
        <f t="shared" si="74"/>
        <v>-1.3977324730538775E-2</v>
      </c>
      <c r="J487">
        <f t="shared" si="75"/>
        <v>1.2638851526873576E-2</v>
      </c>
      <c r="K487">
        <f t="shared" si="76"/>
        <v>-5.618470555850066E-3</v>
      </c>
      <c r="P487">
        <f t="shared" si="77"/>
        <v>1.6665794127411192E-4</v>
      </c>
      <c r="Q487">
        <f t="shared" si="78"/>
        <v>2.129639776304626E-4</v>
      </c>
      <c r="R487">
        <f t="shared" si="79"/>
        <v>1.3063857834352265E-4</v>
      </c>
      <c r="S487">
        <f t="shared" si="80"/>
        <v>3.833923947841539E-5</v>
      </c>
      <c r="X487">
        <f t="shared" si="81"/>
        <v>1.8839357228270533E-4</v>
      </c>
      <c r="Y487">
        <f t="shared" si="82"/>
        <v>-1.4755323282703183E-4</v>
      </c>
    </row>
    <row r="488" spans="1:25" x14ac:dyDescent="0.25">
      <c r="A488" s="6">
        <v>45996.208333333336</v>
      </c>
      <c r="B488">
        <f>AAPL!D477</f>
        <v>278.77999999999997</v>
      </c>
      <c r="C488">
        <f>JNJ!D477</f>
        <v>201.93</v>
      </c>
      <c r="D488">
        <f>JPM!D477</f>
        <v>315.04000000000002</v>
      </c>
      <c r="E488">
        <f>XOM!D477</f>
        <v>116.54</v>
      </c>
      <c r="H488">
        <f t="shared" si="73"/>
        <v>-6.863543066096575E-3</v>
      </c>
      <c r="I488">
        <f t="shared" si="74"/>
        <v>-2.7200135461370686E-3</v>
      </c>
      <c r="J488">
        <f t="shared" si="75"/>
        <v>-3.3590043307566435E-3</v>
      </c>
      <c r="K488">
        <f t="shared" si="76"/>
        <v>-5.1352389467080534E-3</v>
      </c>
      <c r="P488">
        <f t="shared" si="77"/>
        <v>5.7113769381906025E-5</v>
      </c>
      <c r="Q488">
        <f t="shared" si="78"/>
        <v>1.1128723707590328E-5</v>
      </c>
      <c r="R488">
        <f t="shared" si="79"/>
        <v>2.0867833613690116E-5</v>
      </c>
      <c r="S488">
        <f t="shared" si="80"/>
        <v>3.2588538799962376E-5</v>
      </c>
      <c r="X488">
        <f t="shared" si="81"/>
        <v>2.5211175286968757E-5</v>
      </c>
      <c r="Y488">
        <f t="shared" si="82"/>
        <v>3.4523045006376306E-5</v>
      </c>
    </row>
    <row r="489" spans="1:25" x14ac:dyDescent="0.25">
      <c r="A489" s="6">
        <v>45999.208333333336</v>
      </c>
      <c r="B489">
        <f>AAPL!D478</f>
        <v>277.89</v>
      </c>
      <c r="C489">
        <f>JNJ!D478</f>
        <v>201.62</v>
      </c>
      <c r="D489">
        <f>JPM!D478</f>
        <v>315.20999999999998</v>
      </c>
      <c r="E489">
        <f>XOM!D478</f>
        <v>115.98</v>
      </c>
      <c r="H489">
        <f t="shared" si="73"/>
        <v>-3.1975883676944017E-3</v>
      </c>
      <c r="I489">
        <f t="shared" si="74"/>
        <v>-1.5363650649359928E-3</v>
      </c>
      <c r="J489">
        <f t="shared" si="75"/>
        <v>5.3946847797806661E-4</v>
      </c>
      <c r="K489">
        <f t="shared" si="76"/>
        <v>-4.8167992666335955E-3</v>
      </c>
      <c r="P489">
        <f t="shared" si="77"/>
        <v>1.5143076008997828E-5</v>
      </c>
      <c r="Q489">
        <f t="shared" si="78"/>
        <v>4.6325058994927237E-6</v>
      </c>
      <c r="R489">
        <f t="shared" si="79"/>
        <v>4.4844396667252685E-7</v>
      </c>
      <c r="S489">
        <f t="shared" si="80"/>
        <v>2.9054229415926519E-5</v>
      </c>
      <c r="X489">
        <f t="shared" si="81"/>
        <v>8.3755829019925045E-6</v>
      </c>
      <c r="Y489">
        <f t="shared" si="82"/>
        <v>2.6059203888642804E-6</v>
      </c>
    </row>
    <row r="490" spans="1:25" x14ac:dyDescent="0.25">
      <c r="A490" s="6">
        <v>46000.208333333336</v>
      </c>
      <c r="B490">
        <f>AAPL!D479</f>
        <v>277.18</v>
      </c>
      <c r="C490">
        <f>JNJ!D479</f>
        <v>199.96</v>
      </c>
      <c r="D490">
        <f>JPM!D479</f>
        <v>300.51</v>
      </c>
      <c r="E490">
        <f>XOM!D479</f>
        <v>118.25</v>
      </c>
      <c r="H490">
        <f t="shared" si="73"/>
        <v>-2.5582372933893359E-3</v>
      </c>
      <c r="I490">
        <f t="shared" si="74"/>
        <v>-8.2673910804258767E-3</v>
      </c>
      <c r="J490">
        <f t="shared" si="75"/>
        <v>-4.7758052077010969E-2</v>
      </c>
      <c r="K490">
        <f t="shared" si="76"/>
        <v>1.9383264923747753E-2</v>
      </c>
      <c r="P490">
        <f t="shared" si="77"/>
        <v>1.0575890783604683E-5</v>
      </c>
      <c r="Q490">
        <f t="shared" si="78"/>
        <v>7.8913937621077413E-5</v>
      </c>
      <c r="R490">
        <f t="shared" si="79"/>
        <v>2.3977847313659622E-3</v>
      </c>
      <c r="S490">
        <f t="shared" si="80"/>
        <v>3.5381108376908264E-4</v>
      </c>
      <c r="X490">
        <f t="shared" si="81"/>
        <v>2.8889188039553957E-5</v>
      </c>
      <c r="Y490">
        <f t="shared" si="82"/>
        <v>1.5924418181372064E-4</v>
      </c>
    </row>
    <row r="491" spans="1:25" x14ac:dyDescent="0.25">
      <c r="A491" s="6">
        <v>46001.208333333336</v>
      </c>
      <c r="B491">
        <f>AAPL!D480</f>
        <v>278.77999999999997</v>
      </c>
      <c r="C491">
        <f>JNJ!D480</f>
        <v>206.54</v>
      </c>
      <c r="D491">
        <f>JPM!D480</f>
        <v>310.11</v>
      </c>
      <c r="E491">
        <f>XOM!D480</f>
        <v>119.54</v>
      </c>
      <c r="H491">
        <f t="shared" si="73"/>
        <v>5.7558256610836991E-3</v>
      </c>
      <c r="I491">
        <f t="shared" si="74"/>
        <v>3.2376751697888291E-2</v>
      </c>
      <c r="J491">
        <f t="shared" si="75"/>
        <v>3.1446041956720731E-2</v>
      </c>
      <c r="K491">
        <f t="shared" si="76"/>
        <v>1.0850016024065844E-2</v>
      </c>
      <c r="P491">
        <f t="shared" si="77"/>
        <v>2.5623879296759704E-5</v>
      </c>
      <c r="Q491">
        <f t="shared" si="78"/>
        <v>1.0087478492224744E-3</v>
      </c>
      <c r="R491">
        <f t="shared" si="79"/>
        <v>9.1427096150649932E-4</v>
      </c>
      <c r="S491">
        <f t="shared" si="80"/>
        <v>1.0560887259283422E-4</v>
      </c>
      <c r="X491">
        <f t="shared" si="81"/>
        <v>1.6077323511499866E-4</v>
      </c>
      <c r="Y491">
        <f t="shared" si="82"/>
        <v>1.5305936352335645E-4</v>
      </c>
    </row>
    <row r="492" spans="1:25" x14ac:dyDescent="0.25">
      <c r="A492" s="6">
        <v>46002.208333333336</v>
      </c>
      <c r="B492">
        <f>AAPL!D481</f>
        <v>278.02999999999997</v>
      </c>
      <c r="C492">
        <f>JNJ!D481</f>
        <v>210.01</v>
      </c>
      <c r="D492">
        <f>JPM!D481</f>
        <v>317.38</v>
      </c>
      <c r="E492">
        <f>XOM!D481</f>
        <v>119.54</v>
      </c>
      <c r="H492">
        <f t="shared" si="73"/>
        <v>-2.6939187642996787E-3</v>
      </c>
      <c r="I492">
        <f t="shared" si="74"/>
        <v>1.6661050388079024E-2</v>
      </c>
      <c r="J492">
        <f t="shared" si="75"/>
        <v>2.3172720886193179E-2</v>
      </c>
      <c r="K492">
        <f t="shared" si="76"/>
        <v>0</v>
      </c>
      <c r="P492">
        <f t="shared" si="77"/>
        <v>1.1476788669373559E-5</v>
      </c>
      <c r="Q492">
        <f t="shared" si="78"/>
        <v>2.5744490532683879E-4</v>
      </c>
      <c r="R492">
        <f t="shared" si="79"/>
        <v>4.8239940947800207E-4</v>
      </c>
      <c r="S492">
        <f t="shared" si="80"/>
        <v>3.2878556880482719E-7</v>
      </c>
      <c r="X492">
        <f t="shared" si="81"/>
        <v>-5.4356607440522008E-5</v>
      </c>
      <c r="Y492">
        <f t="shared" si="82"/>
        <v>-7.4406962555997601E-5</v>
      </c>
    </row>
    <row r="493" spans="1:25" x14ac:dyDescent="0.25">
      <c r="A493" s="6">
        <v>46003.208333333336</v>
      </c>
      <c r="B493">
        <f>AAPL!D482</f>
        <v>278.27999999999997</v>
      </c>
      <c r="C493">
        <f>JNJ!D482</f>
        <v>211.58</v>
      </c>
      <c r="D493">
        <f>JPM!D482</f>
        <v>318.52</v>
      </c>
      <c r="E493">
        <f>XOM!D482</f>
        <v>118.82</v>
      </c>
      <c r="H493">
        <f t="shared" si="73"/>
        <v>8.9877951799999299E-4</v>
      </c>
      <c r="I493">
        <f t="shared" si="74"/>
        <v>7.4480289272916304E-3</v>
      </c>
      <c r="J493">
        <f t="shared" si="75"/>
        <v>3.5854732545477471E-3</v>
      </c>
      <c r="K493">
        <f t="shared" si="76"/>
        <v>-6.0413004685128894E-3</v>
      </c>
      <c r="P493">
        <f t="shared" si="77"/>
        <v>4.2007512596843401E-8</v>
      </c>
      <c r="Q493">
        <f t="shared" si="78"/>
        <v>4.6677157211204118E-5</v>
      </c>
      <c r="R493">
        <f t="shared" si="79"/>
        <v>5.6470164450460292E-6</v>
      </c>
      <c r="S493">
        <f t="shared" si="80"/>
        <v>4.3754239317830969E-5</v>
      </c>
      <c r="X493">
        <f t="shared" si="81"/>
        <v>1.4002825677464162E-6</v>
      </c>
      <c r="Y493">
        <f t="shared" si="82"/>
        <v>4.8704939631402168E-7</v>
      </c>
    </row>
    <row r="494" spans="1:25" x14ac:dyDescent="0.25">
      <c r="A494" s="6">
        <v>46006.208333333336</v>
      </c>
      <c r="B494">
        <f>AAPL!D483</f>
        <v>274.11</v>
      </c>
      <c r="C494">
        <f>JNJ!D483</f>
        <v>214.17</v>
      </c>
      <c r="D494">
        <f>JPM!D483</f>
        <v>320.02</v>
      </c>
      <c r="E494">
        <f>XOM!D483</f>
        <v>117.76</v>
      </c>
      <c r="H494">
        <f t="shared" si="73"/>
        <v>-1.509831537680152E-2</v>
      </c>
      <c r="I494">
        <f t="shared" si="74"/>
        <v>1.2166914623850261E-2</v>
      </c>
      <c r="J494">
        <f t="shared" si="75"/>
        <v>4.6982264514844928E-3</v>
      </c>
      <c r="K494">
        <f t="shared" si="76"/>
        <v>-8.9610879470291335E-3</v>
      </c>
      <c r="P494">
        <f t="shared" si="77"/>
        <v>2.4939160844367572E-4</v>
      </c>
      <c r="Q494">
        <f t="shared" si="78"/>
        <v>1.33424538155106E-4</v>
      </c>
      <c r="R494">
        <f t="shared" si="79"/>
        <v>1.2173807528778665E-5</v>
      </c>
      <c r="S494">
        <f t="shared" si="80"/>
        <v>9.0906427302428562E-5</v>
      </c>
      <c r="X494">
        <f t="shared" si="81"/>
        <v>-1.8241425431242064E-4</v>
      </c>
      <c r="Y494">
        <f t="shared" si="82"/>
        <v>-5.5100321600566366E-5</v>
      </c>
    </row>
    <row r="495" spans="1:25" x14ac:dyDescent="0.25">
      <c r="A495" s="6">
        <v>46007.208333333336</v>
      </c>
      <c r="B495">
        <f>AAPL!D484</f>
        <v>274.61</v>
      </c>
      <c r="C495">
        <f>JNJ!D484</f>
        <v>209.3</v>
      </c>
      <c r="D495">
        <f>JPM!D484</f>
        <v>315.55</v>
      </c>
      <c r="E495">
        <f>XOM!D484</f>
        <v>114.68</v>
      </c>
      <c r="H495">
        <f t="shared" si="73"/>
        <v>1.8224235981354902E-3</v>
      </c>
      <c r="I495">
        <f t="shared" si="74"/>
        <v>-2.3001462730524717E-2</v>
      </c>
      <c r="J495">
        <f t="shared" si="75"/>
        <v>-1.4066345810480033E-2</v>
      </c>
      <c r="K495">
        <f t="shared" si="76"/>
        <v>-2.6503013965396977E-2</v>
      </c>
      <c r="P495">
        <f t="shared" si="77"/>
        <v>1.2737411731141599E-6</v>
      </c>
      <c r="Q495">
        <f t="shared" si="78"/>
        <v>5.5778268621671468E-4</v>
      </c>
      <c r="R495">
        <f t="shared" si="79"/>
        <v>2.3334010221587095E-4</v>
      </c>
      <c r="S495">
        <f t="shared" si="80"/>
        <v>7.3313209919955086E-4</v>
      </c>
      <c r="X495">
        <f t="shared" si="81"/>
        <v>-2.665465762459622E-5</v>
      </c>
      <c r="Y495">
        <f t="shared" si="82"/>
        <v>-1.7239921563946322E-5</v>
      </c>
    </row>
    <row r="496" spans="1:25" x14ac:dyDescent="0.25">
      <c r="A496" s="6">
        <v>46008.208333333336</v>
      </c>
      <c r="B496">
        <f>AAPL!D485</f>
        <v>271.83999999999997</v>
      </c>
      <c r="C496">
        <f>JNJ!D485</f>
        <v>210.33</v>
      </c>
      <c r="D496">
        <f>JPM!D485</f>
        <v>314.98</v>
      </c>
      <c r="E496">
        <f>XOM!D485</f>
        <v>117.41</v>
      </c>
      <c r="H496">
        <f t="shared" si="73"/>
        <v>-1.013825135315272E-2</v>
      </c>
      <c r="I496">
        <f t="shared" si="74"/>
        <v>4.9090964350320104E-3</v>
      </c>
      <c r="J496">
        <f t="shared" si="75"/>
        <v>-1.8080032838139492E-3</v>
      </c>
      <c r="K496">
        <f t="shared" si="76"/>
        <v>2.3526441626951358E-2</v>
      </c>
      <c r="P496">
        <f t="shared" si="77"/>
        <v>1.1733381691152594E-4</v>
      </c>
      <c r="Q496">
        <f t="shared" si="78"/>
        <v>1.8431015035638713E-5</v>
      </c>
      <c r="R496">
        <f t="shared" si="79"/>
        <v>9.1030815948383899E-6</v>
      </c>
      <c r="S496">
        <f t="shared" si="80"/>
        <v>5.2684219963567141E-4</v>
      </c>
      <c r="X496">
        <f t="shared" si="81"/>
        <v>-4.6503562698842916E-5</v>
      </c>
      <c r="Y496">
        <f t="shared" si="82"/>
        <v>3.2681788647187737E-5</v>
      </c>
    </row>
    <row r="497" spans="1:25" x14ac:dyDescent="0.25">
      <c r="A497" s="6">
        <v>46009.208333333336</v>
      </c>
      <c r="B497">
        <f>AAPL!D486</f>
        <v>272.19</v>
      </c>
      <c r="C497">
        <f>JNJ!D486</f>
        <v>208.31</v>
      </c>
      <c r="D497">
        <f>JPM!D486</f>
        <v>313</v>
      </c>
      <c r="E497">
        <f>XOM!D486</f>
        <v>116.54</v>
      </c>
      <c r="H497">
        <f t="shared" si="73"/>
        <v>1.2866939260253387E-3</v>
      </c>
      <c r="I497">
        <f t="shared" si="74"/>
        <v>-9.6503710911625962E-3</v>
      </c>
      <c r="J497">
        <f t="shared" si="75"/>
        <v>-6.3059542062814848E-3</v>
      </c>
      <c r="K497">
        <f t="shared" si="76"/>
        <v>-7.4375209271922852E-3</v>
      </c>
      <c r="P497">
        <f t="shared" si="77"/>
        <v>3.5149691358972759E-7</v>
      </c>
      <c r="Q497">
        <f t="shared" si="78"/>
        <v>1.0539756702044962E-4</v>
      </c>
      <c r="R497">
        <f t="shared" si="79"/>
        <v>5.6476461591062274E-5</v>
      </c>
      <c r="S497">
        <f t="shared" si="80"/>
        <v>6.4174826282875725E-5</v>
      </c>
      <c r="X497">
        <f t="shared" si="81"/>
        <v>-6.0866180681520096E-6</v>
      </c>
      <c r="Y497">
        <f t="shared" si="82"/>
        <v>-4.455479989824574E-6</v>
      </c>
    </row>
    <row r="498" spans="1:25" x14ac:dyDescent="0.25">
      <c r="A498" s="6">
        <v>46010.208333333336</v>
      </c>
      <c r="B498">
        <f>AAPL!D487</f>
        <v>273.67</v>
      </c>
      <c r="C498">
        <f>JNJ!D487</f>
        <v>206.37</v>
      </c>
      <c r="D498">
        <f>JPM!D487</f>
        <v>317.20999999999998</v>
      </c>
      <c r="E498">
        <f>XOM!D487</f>
        <v>116.69</v>
      </c>
      <c r="H498">
        <f t="shared" si="73"/>
        <v>5.4226491284583497E-3</v>
      </c>
      <c r="I498">
        <f t="shared" si="74"/>
        <v>-9.3566805897910034E-3</v>
      </c>
      <c r="J498">
        <f t="shared" si="75"/>
        <v>1.3360824574808488E-2</v>
      </c>
      <c r="K498">
        <f t="shared" si="76"/>
        <v>1.2862841030877588E-3</v>
      </c>
      <c r="P498">
        <f t="shared" si="77"/>
        <v>2.2361804359151027E-5</v>
      </c>
      <c r="Q498">
        <f t="shared" si="78"/>
        <v>9.9453572909845864E-5</v>
      </c>
      <c r="R498">
        <f t="shared" si="79"/>
        <v>1.4766372799060234E-4</v>
      </c>
      <c r="S498">
        <f t="shared" si="80"/>
        <v>5.0820622001121087E-7</v>
      </c>
      <c r="X498">
        <f t="shared" si="81"/>
        <v>-4.7158894603547862E-5</v>
      </c>
      <c r="Y498">
        <f t="shared" si="82"/>
        <v>5.7463269975426416E-5</v>
      </c>
    </row>
    <row r="499" spans="1:25" x14ac:dyDescent="0.25">
      <c r="A499" s="6">
        <v>46013.208333333336</v>
      </c>
      <c r="B499">
        <f>AAPL!D488</f>
        <v>270.97000000000003</v>
      </c>
      <c r="C499">
        <f>JNJ!D488</f>
        <v>207.32</v>
      </c>
      <c r="D499">
        <f>JPM!D488</f>
        <v>323.08999999999997</v>
      </c>
      <c r="E499">
        <f>XOM!D488</f>
        <v>118.15</v>
      </c>
      <c r="H499">
        <f t="shared" si="73"/>
        <v>-9.9148873332354798E-3</v>
      </c>
      <c r="I499">
        <f t="shared" si="74"/>
        <v>4.5928191154731932E-3</v>
      </c>
      <c r="J499">
        <f t="shared" si="75"/>
        <v>1.8366907066298607E-2</v>
      </c>
      <c r="K499">
        <f t="shared" si="76"/>
        <v>1.2434157814900983E-2</v>
      </c>
      <c r="P499">
        <f t="shared" si="77"/>
        <v>1.1254471742250535E-4</v>
      </c>
      <c r="Q499">
        <f t="shared" si="78"/>
        <v>1.5815403409025294E-5</v>
      </c>
      <c r="R499">
        <f t="shared" si="79"/>
        <v>2.9438938015025008E-4</v>
      </c>
      <c r="S499">
        <f t="shared" si="80"/>
        <v>1.4067761713159869E-4</v>
      </c>
      <c r="X499">
        <f t="shared" si="81"/>
        <v>-4.2189336420376182E-5</v>
      </c>
      <c r="Y499">
        <f t="shared" si="82"/>
        <v>-1.8202189319199051E-4</v>
      </c>
    </row>
    <row r="500" spans="1:25" x14ac:dyDescent="0.25">
      <c r="A500" s="6">
        <v>46014.208333333336</v>
      </c>
      <c r="B500">
        <f>AAPL!D489</f>
        <v>272.36</v>
      </c>
      <c r="C500">
        <f>JNJ!D489</f>
        <v>205.78</v>
      </c>
      <c r="D500">
        <f>JPM!D489</f>
        <v>325.93</v>
      </c>
      <c r="E500">
        <f>XOM!D489</f>
        <v>119.42</v>
      </c>
      <c r="H500">
        <f t="shared" si="73"/>
        <v>5.116606969895846E-3</v>
      </c>
      <c r="I500">
        <f t="shared" si="74"/>
        <v>-7.4558563738415431E-3</v>
      </c>
      <c r="J500">
        <f t="shared" si="75"/>
        <v>8.7517122025841856E-3</v>
      </c>
      <c r="K500">
        <f t="shared" si="76"/>
        <v>1.0691687485929404E-2</v>
      </c>
      <c r="P500">
        <f t="shared" si="77"/>
        <v>1.9561025345138902E-5</v>
      </c>
      <c r="Q500">
        <f t="shared" si="78"/>
        <v>6.5154229752547452E-5</v>
      </c>
      <c r="R500">
        <f t="shared" si="79"/>
        <v>5.6890575425431824E-5</v>
      </c>
      <c r="S500">
        <f t="shared" si="80"/>
        <v>1.0237977678484867E-4</v>
      </c>
      <c r="X500">
        <f t="shared" si="81"/>
        <v>-3.5699909517148415E-5</v>
      </c>
      <c r="Y500">
        <f t="shared" si="82"/>
        <v>3.3359226426828429E-5</v>
      </c>
    </row>
    <row r="501" spans="1:25" x14ac:dyDescent="0.25">
      <c r="A501" s="6">
        <v>46015.208333333336</v>
      </c>
      <c r="B501">
        <f>AAPL!D490</f>
        <v>273.81</v>
      </c>
      <c r="C501">
        <f>JNJ!D490</f>
        <v>207.78</v>
      </c>
      <c r="D501">
        <f>JPM!D490</f>
        <v>329.17</v>
      </c>
      <c r="E501">
        <f>XOM!D490</f>
        <v>119.22</v>
      </c>
      <c r="H501">
        <f t="shared" si="73"/>
        <v>5.3097145821295851E-3</v>
      </c>
      <c r="I501">
        <f t="shared" si="74"/>
        <v>9.6721906947214754E-3</v>
      </c>
      <c r="J501">
        <f t="shared" si="75"/>
        <v>9.8917002543279509E-3</v>
      </c>
      <c r="K501">
        <f t="shared" si="76"/>
        <v>-1.6761653270658853E-3</v>
      </c>
      <c r="P501">
        <f t="shared" si="77"/>
        <v>2.1306462717512282E-5</v>
      </c>
      <c r="Q501">
        <f t="shared" si="78"/>
        <v>8.2015302975020418E-5</v>
      </c>
      <c r="R501">
        <f t="shared" si="79"/>
        <v>7.5387059768666973E-5</v>
      </c>
      <c r="S501">
        <f t="shared" si="80"/>
        <v>5.0605363488628312E-6</v>
      </c>
      <c r="X501">
        <f t="shared" si="81"/>
        <v>4.1802583593633858E-5</v>
      </c>
      <c r="Y501">
        <f t="shared" si="82"/>
        <v>4.0077819031778328E-5</v>
      </c>
    </row>
    <row r="502" spans="1:25" x14ac:dyDescent="0.25">
      <c r="A502" s="6">
        <v>46017.208333333336</v>
      </c>
      <c r="B502">
        <f>AAPL!D491</f>
        <v>273.39999999999998</v>
      </c>
      <c r="C502">
        <f>JNJ!D491</f>
        <v>207.63</v>
      </c>
      <c r="D502">
        <f>JPM!D491</f>
        <v>327.91</v>
      </c>
      <c r="E502">
        <f>XOM!D491</f>
        <v>119.11</v>
      </c>
      <c r="H502">
        <f t="shared" si="73"/>
        <v>-1.4985109070465431E-3</v>
      </c>
      <c r="I502">
        <f t="shared" si="74"/>
        <v>-7.2217812050396398E-4</v>
      </c>
      <c r="J502">
        <f t="shared" si="75"/>
        <v>-3.8351541498215826E-3</v>
      </c>
      <c r="K502">
        <f t="shared" si="76"/>
        <v>-9.2308989897091408E-4</v>
      </c>
      <c r="P502">
        <f t="shared" si="77"/>
        <v>4.8063243410608798E-6</v>
      </c>
      <c r="Q502">
        <f t="shared" si="78"/>
        <v>1.7906153170992833E-6</v>
      </c>
      <c r="R502">
        <f t="shared" si="79"/>
        <v>2.5444783094267748E-5</v>
      </c>
      <c r="S502">
        <f t="shared" si="80"/>
        <v>2.2394768209897725E-6</v>
      </c>
      <c r="X502">
        <f t="shared" si="81"/>
        <v>2.933645851845572E-6</v>
      </c>
      <c r="Y502">
        <f t="shared" si="82"/>
        <v>1.1058746779766387E-5</v>
      </c>
    </row>
    <row r="503" spans="1:25" x14ac:dyDescent="0.25">
      <c r="A503" s="6">
        <v>46020.208333333336</v>
      </c>
      <c r="B503">
        <f>AAPL!D492</f>
        <v>273.76</v>
      </c>
      <c r="C503">
        <f>JNJ!D492</f>
        <v>207.56</v>
      </c>
      <c r="D503">
        <f>JPM!D492</f>
        <v>323.75</v>
      </c>
      <c r="E503">
        <f>XOM!D492</f>
        <v>120.53</v>
      </c>
      <c r="H503">
        <f t="shared" si="73"/>
        <v>1.3158858540342575E-3</v>
      </c>
      <c r="I503">
        <f t="shared" si="74"/>
        <v>-3.3719502234278245E-4</v>
      </c>
      <c r="J503">
        <f t="shared" si="75"/>
        <v>-1.2767567474603229E-2</v>
      </c>
      <c r="K503">
        <f t="shared" si="76"/>
        <v>1.1851248707442686E-2</v>
      </c>
      <c r="P503">
        <f t="shared" si="77"/>
        <v>3.8696322122048157E-7</v>
      </c>
      <c r="Q503">
        <f t="shared" si="78"/>
        <v>9.0850569866071321E-7</v>
      </c>
      <c r="R503">
        <f t="shared" si="79"/>
        <v>1.9534801829405171E-4</v>
      </c>
      <c r="S503">
        <f t="shared" si="80"/>
        <v>1.2718991063161096E-4</v>
      </c>
      <c r="X503">
        <f t="shared" si="81"/>
        <v>-5.9292351247940384E-7</v>
      </c>
      <c r="Y503">
        <f t="shared" si="82"/>
        <v>-8.6943946550696565E-6</v>
      </c>
    </row>
    <row r="504" spans="1:25" x14ac:dyDescent="0.25">
      <c r="A504" s="6">
        <v>46021.208333333336</v>
      </c>
      <c r="B504">
        <f>AAPL!D493</f>
        <v>273.08</v>
      </c>
      <c r="C504">
        <f>JNJ!D493</f>
        <v>206.91</v>
      </c>
      <c r="D504">
        <f>JPM!D493</f>
        <v>323.42</v>
      </c>
      <c r="E504">
        <f>XOM!D493</f>
        <v>120.99</v>
      </c>
      <c r="H504">
        <f t="shared" si="73"/>
        <v>-2.4870175938038587E-3</v>
      </c>
      <c r="I504">
        <f t="shared" si="74"/>
        <v>-3.136538388229347E-3</v>
      </c>
      <c r="J504">
        <f t="shared" si="75"/>
        <v>-1.0198248639496331E-3</v>
      </c>
      <c r="K504">
        <f t="shared" si="76"/>
        <v>3.8092129531341339E-3</v>
      </c>
      <c r="P504">
        <f t="shared" si="77"/>
        <v>1.0117741632519299E-5</v>
      </c>
      <c r="Q504">
        <f t="shared" si="78"/>
        <v>1.4081248886015736E-5</v>
      </c>
      <c r="R504">
        <f t="shared" si="79"/>
        <v>4.9682311733933465E-6</v>
      </c>
      <c r="S504">
        <f t="shared" si="80"/>
        <v>1.0470496704410471E-5</v>
      </c>
      <c r="X504">
        <f t="shared" si="81"/>
        <v>1.1936098110015157E-5</v>
      </c>
      <c r="Y504">
        <f t="shared" si="82"/>
        <v>7.0899421283267235E-6</v>
      </c>
    </row>
    <row r="505" spans="1:25" x14ac:dyDescent="0.25">
      <c r="A505" s="6">
        <v>46022.208333333336</v>
      </c>
      <c r="B505">
        <f>AAPL!D494</f>
        <v>271.86</v>
      </c>
      <c r="C505">
        <f>JNJ!D494</f>
        <v>206.95</v>
      </c>
      <c r="D505">
        <f>JPM!D494</f>
        <v>322.22000000000003</v>
      </c>
      <c r="E505">
        <f>XOM!D494</f>
        <v>120.34</v>
      </c>
      <c r="H505">
        <f t="shared" si="73"/>
        <v>-4.4775646429776467E-3</v>
      </c>
      <c r="I505">
        <f t="shared" si="74"/>
        <v>1.9330208343175265E-4</v>
      </c>
      <c r="J505">
        <f t="shared" si="75"/>
        <v>-3.7172460869571646E-3</v>
      </c>
      <c r="K505">
        <f t="shared" si="76"/>
        <v>-5.3868277611807585E-3</v>
      </c>
      <c r="P505">
        <f t="shared" si="77"/>
        <v>2.6743241617438216E-5</v>
      </c>
      <c r="Q505">
        <f t="shared" si="78"/>
        <v>1.7864024746064236E-7</v>
      </c>
      <c r="R505">
        <f t="shared" si="79"/>
        <v>2.426916231583774E-5</v>
      </c>
      <c r="S505">
        <f t="shared" si="80"/>
        <v>3.5524294267568721E-5</v>
      </c>
      <c r="X505">
        <f t="shared" si="81"/>
        <v>2.1857308389732967E-6</v>
      </c>
      <c r="Y505">
        <f t="shared" si="82"/>
        <v>2.5476186364235819E-5</v>
      </c>
    </row>
    <row r="506" spans="1:25" x14ac:dyDescent="0.25">
      <c r="A506" s="6">
        <v>46024.208333333336</v>
      </c>
      <c r="B506">
        <f>AAPL!D495</f>
        <v>271.01</v>
      </c>
      <c r="C506">
        <f>JNJ!D495</f>
        <v>207.35</v>
      </c>
      <c r="D506">
        <f>JPM!D495</f>
        <v>325.48</v>
      </c>
      <c r="E506">
        <f>XOM!D495</f>
        <v>122.65</v>
      </c>
      <c r="H506">
        <f t="shared" si="73"/>
        <v>-3.1315073391992238E-3</v>
      </c>
      <c r="I506">
        <f t="shared" si="74"/>
        <v>1.930968497648992E-3</v>
      </c>
      <c r="J506">
        <f t="shared" si="75"/>
        <v>1.0066473765615872E-2</v>
      </c>
      <c r="K506">
        <f t="shared" si="76"/>
        <v>1.9013700912292673E-2</v>
      </c>
      <c r="P506">
        <f t="shared" si="77"/>
        <v>1.4633145889455827E-5</v>
      </c>
      <c r="Q506">
        <f t="shared" si="78"/>
        <v>1.7292456905056868E-6</v>
      </c>
      <c r="R506">
        <f t="shared" si="79"/>
        <v>7.8452572804902794E-5</v>
      </c>
      <c r="S506">
        <f t="shared" si="80"/>
        <v>3.4004476177199456E-4</v>
      </c>
      <c r="X506">
        <f t="shared" si="81"/>
        <v>-5.0303384049070189E-6</v>
      </c>
      <c r="Y506">
        <f t="shared" si="82"/>
        <v>-3.3882265910905327E-5</v>
      </c>
    </row>
    <row r="507" spans="1:25" x14ac:dyDescent="0.25">
      <c r="A507" s="6">
        <v>46027.208333333336</v>
      </c>
      <c r="B507">
        <f>AAPL!D496</f>
        <v>267.26</v>
      </c>
      <c r="C507">
        <f>JNJ!D496</f>
        <v>204.31</v>
      </c>
      <c r="D507">
        <f>JPM!D496</f>
        <v>334.04</v>
      </c>
      <c r="E507">
        <f>XOM!D496</f>
        <v>125.36</v>
      </c>
      <c r="H507">
        <f t="shared" si="73"/>
        <v>-1.3933753214987847E-2</v>
      </c>
      <c r="I507">
        <f t="shared" si="74"/>
        <v>-1.4769738440669753E-2</v>
      </c>
      <c r="J507">
        <f t="shared" si="75"/>
        <v>2.5959730456572162E-2</v>
      </c>
      <c r="K507">
        <f t="shared" si="76"/>
        <v>2.185482734326713E-2</v>
      </c>
      <c r="P507">
        <f t="shared" si="77"/>
        <v>2.1396596177927074E-4</v>
      </c>
      <c r="Q507">
        <f t="shared" si="78"/>
        <v>2.3671973591044305E-4</v>
      </c>
      <c r="R507">
        <f t="shared" si="79"/>
        <v>6.1259231859112583E-4</v>
      </c>
      <c r="S507">
        <f t="shared" si="80"/>
        <v>4.5289922366899239E-4</v>
      </c>
      <c r="X507">
        <f t="shared" si="81"/>
        <v>2.2505547308655465E-4</v>
      </c>
      <c r="Y507">
        <f t="shared" si="82"/>
        <v>-3.6204130237576994E-4</v>
      </c>
    </row>
    <row r="508" spans="1:25" x14ac:dyDescent="0.25">
      <c r="A508" s="6">
        <v>46028.208333333336</v>
      </c>
      <c r="B508">
        <f>AAPL!D497</f>
        <v>262.36</v>
      </c>
      <c r="C508">
        <f>JNJ!D497</f>
        <v>204.79</v>
      </c>
      <c r="D508">
        <f>JPM!D497</f>
        <v>334.61</v>
      </c>
      <c r="E508">
        <f>XOM!D497</f>
        <v>121.05</v>
      </c>
      <c r="H508">
        <f t="shared" si="73"/>
        <v>-1.8504360927380031E-2</v>
      </c>
      <c r="I508">
        <f t="shared" si="74"/>
        <v>2.3466155965003958E-3</v>
      </c>
      <c r="J508">
        <f t="shared" si="75"/>
        <v>1.704928252664568E-3</v>
      </c>
      <c r="K508">
        <f t="shared" si="76"/>
        <v>-3.4985914663697944E-2</v>
      </c>
      <c r="P508">
        <f t="shared" si="77"/>
        <v>3.685702344187196E-4</v>
      </c>
      <c r="Q508">
        <f t="shared" si="78"/>
        <v>2.9951666111338188E-6</v>
      </c>
      <c r="R508">
        <f t="shared" si="79"/>
        <v>2.4581782299186251E-7</v>
      </c>
      <c r="S508">
        <f t="shared" si="80"/>
        <v>1.2644647358680309E-3</v>
      </c>
      <c r="X508">
        <f t="shared" si="81"/>
        <v>-3.322543092254356E-5</v>
      </c>
      <c r="Y508">
        <f t="shared" si="82"/>
        <v>-9.5184627248526897E-6</v>
      </c>
    </row>
    <row r="509" spans="1:25" x14ac:dyDescent="0.25">
      <c r="A509" s="6">
        <v>46029.208333333336</v>
      </c>
      <c r="B509">
        <f>AAPL!D498</f>
        <v>260.33</v>
      </c>
      <c r="C509">
        <f>JNJ!D498</f>
        <v>207.49</v>
      </c>
      <c r="D509">
        <f>JPM!D498</f>
        <v>326.99</v>
      </c>
      <c r="E509">
        <f>XOM!D498</f>
        <v>118.49</v>
      </c>
      <c r="H509">
        <f t="shared" si="73"/>
        <v>-7.7675494332428621E-3</v>
      </c>
      <c r="I509">
        <f t="shared" si="74"/>
        <v>1.3098081890138846E-2</v>
      </c>
      <c r="J509">
        <f t="shared" si="75"/>
        <v>-2.3036085147804631E-2</v>
      </c>
      <c r="K509">
        <f t="shared" si="76"/>
        <v>-2.1375114555418972E-2</v>
      </c>
      <c r="P509">
        <f t="shared" si="77"/>
        <v>7.1594809486700374E-5</v>
      </c>
      <c r="Q509">
        <f t="shared" si="78"/>
        <v>1.558033511388278E-4</v>
      </c>
      <c r="R509">
        <f t="shared" si="79"/>
        <v>5.878303638857719E-4</v>
      </c>
      <c r="S509">
        <f t="shared" si="80"/>
        <v>4.81737214970672E-4</v>
      </c>
      <c r="X509">
        <f t="shared" si="81"/>
        <v>-1.0561586643196114E-4</v>
      </c>
      <c r="Y509">
        <f t="shared" si="82"/>
        <v>2.0514775873233318E-4</v>
      </c>
    </row>
    <row r="510" spans="1:25" x14ac:dyDescent="0.25">
      <c r="A510" s="6">
        <v>46030.208333333336</v>
      </c>
      <c r="B510">
        <f>AAPL!D499</f>
        <v>259.04000000000002</v>
      </c>
      <c r="C510">
        <f>JNJ!D499</f>
        <v>205.75</v>
      </c>
      <c r="D510">
        <f>JPM!D499</f>
        <v>329.79</v>
      </c>
      <c r="E510">
        <f>XOM!D499</f>
        <v>122.91</v>
      </c>
      <c r="H510">
        <f t="shared" si="73"/>
        <v>-4.9675670629667958E-3</v>
      </c>
      <c r="I510">
        <f t="shared" si="74"/>
        <v>-8.4213061811805618E-3</v>
      </c>
      <c r="J510">
        <f t="shared" si="75"/>
        <v>8.5264988689936049E-3</v>
      </c>
      <c r="K510">
        <f t="shared" si="76"/>
        <v>3.6623811398240849E-2</v>
      </c>
      <c r="P510">
        <f t="shared" si="77"/>
        <v>3.2051328099699518E-5</v>
      </c>
      <c r="Q510">
        <f t="shared" si="78"/>
        <v>8.1672191426589153E-5</v>
      </c>
      <c r="R510">
        <f t="shared" si="79"/>
        <v>5.3543915437439766E-5</v>
      </c>
      <c r="S510">
        <f t="shared" si="80"/>
        <v>1.2996322871716632E-3</v>
      </c>
      <c r="X510">
        <f t="shared" si="81"/>
        <v>5.1163485065377192E-5</v>
      </c>
      <c r="Y510">
        <f t="shared" si="82"/>
        <v>-4.1426484299635517E-5</v>
      </c>
    </row>
    <row r="511" spans="1:25" x14ac:dyDescent="0.25">
      <c r="A511" s="6">
        <v>46031.208333333336</v>
      </c>
      <c r="B511">
        <f>AAPL!D500</f>
        <v>259.37</v>
      </c>
      <c r="C511">
        <f>JNJ!D500</f>
        <v>204.39</v>
      </c>
      <c r="D511">
        <f>JPM!D500</f>
        <v>329.19</v>
      </c>
      <c r="E511">
        <f>XOM!D500</f>
        <v>124.61</v>
      </c>
      <c r="H511">
        <f t="shared" si="73"/>
        <v>1.2731237613982068E-3</v>
      </c>
      <c r="I511">
        <f t="shared" si="74"/>
        <v>-6.6319061034928288E-3</v>
      </c>
      <c r="J511">
        <f t="shared" si="75"/>
        <v>-1.8209965880646576E-3</v>
      </c>
      <c r="K511">
        <f t="shared" si="76"/>
        <v>1.3736479727886757E-2</v>
      </c>
      <c r="P511">
        <f t="shared" si="77"/>
        <v>3.3559032841960766E-7</v>
      </c>
      <c r="Q511">
        <f t="shared" si="78"/>
        <v>5.2531572194591007E-5</v>
      </c>
      <c r="R511">
        <f t="shared" si="79"/>
        <v>9.1816554320338684E-6</v>
      </c>
      <c r="S511">
        <f t="shared" si="80"/>
        <v>1.7326671363303157E-4</v>
      </c>
      <c r="X511">
        <f t="shared" si="81"/>
        <v>-4.198700699642822E-6</v>
      </c>
      <c r="Y511">
        <f t="shared" si="82"/>
        <v>-1.7553560214019036E-6</v>
      </c>
    </row>
    <row r="512" spans="1:25" x14ac:dyDescent="0.25">
      <c r="A512" s="6">
        <v>46034.208333333336</v>
      </c>
      <c r="B512">
        <f>AAPL!D501</f>
        <v>260.25</v>
      </c>
      <c r="C512">
        <f>JNJ!D501</f>
        <v>209.72</v>
      </c>
      <c r="D512">
        <f>JPM!D501</f>
        <v>324.49</v>
      </c>
      <c r="E512">
        <f>XOM!D501</f>
        <v>124.03</v>
      </c>
      <c r="H512">
        <f t="shared" si="73"/>
        <v>3.3870938043550165E-3</v>
      </c>
      <c r="I512">
        <f t="shared" si="74"/>
        <v>2.5743374250645715E-2</v>
      </c>
      <c r="J512">
        <f t="shared" si="75"/>
        <v>-1.4380372642501251E-2</v>
      </c>
      <c r="K512">
        <f t="shared" si="76"/>
        <v>-4.6653881275379892E-3</v>
      </c>
      <c r="P512">
        <f t="shared" si="77"/>
        <v>7.2537120714232784E-6</v>
      </c>
      <c r="Q512">
        <f t="shared" si="78"/>
        <v>6.313869152348643E-4</v>
      </c>
      <c r="R512">
        <f t="shared" si="79"/>
        <v>2.4303253240654112E-4</v>
      </c>
      <c r="S512">
        <f t="shared" si="80"/>
        <v>2.744488285293495E-5</v>
      </c>
      <c r="X512">
        <f t="shared" si="81"/>
        <v>6.7674950231070291E-5</v>
      </c>
      <c r="Y512">
        <f t="shared" si="82"/>
        <v>-4.1986759985332235E-5</v>
      </c>
    </row>
    <row r="513" spans="1:25" x14ac:dyDescent="0.25">
      <c r="A513" s="6">
        <v>46035.208333333336</v>
      </c>
      <c r="B513">
        <f>AAPL!D502</f>
        <v>261.05</v>
      </c>
      <c r="C513">
        <f>JNJ!D502</f>
        <v>213.65</v>
      </c>
      <c r="D513">
        <f>JPM!D502</f>
        <v>310.89999999999998</v>
      </c>
      <c r="E513">
        <f>XOM!D502</f>
        <v>126.54</v>
      </c>
      <c r="H513">
        <f t="shared" si="73"/>
        <v>3.069252361483235E-3</v>
      </c>
      <c r="I513">
        <f t="shared" si="74"/>
        <v>1.8565854385702033E-2</v>
      </c>
      <c r="J513">
        <f t="shared" si="75"/>
        <v>-4.2783401963608053E-2</v>
      </c>
      <c r="K513">
        <f t="shared" si="76"/>
        <v>2.0034991891500164E-2</v>
      </c>
      <c r="P513">
        <f t="shared" si="77"/>
        <v>5.6426685725621158E-6</v>
      </c>
      <c r="Q513">
        <f t="shared" si="78"/>
        <v>3.2219868582088348E-4</v>
      </c>
      <c r="R513">
        <f t="shared" si="79"/>
        <v>1.9353426985927224E-3</v>
      </c>
      <c r="S513">
        <f t="shared" si="80"/>
        <v>3.7875362653394919E-4</v>
      </c>
      <c r="X513">
        <f t="shared" si="81"/>
        <v>4.2638719476578027E-5</v>
      </c>
      <c r="Y513">
        <f t="shared" si="82"/>
        <v>-1.0450118383294378E-4</v>
      </c>
    </row>
    <row r="514" spans="1:25" x14ac:dyDescent="0.25">
      <c r="A514" s="6">
        <v>46036.208333333336</v>
      </c>
      <c r="B514">
        <f>AAPL!D503</f>
        <v>259.95999999999998</v>
      </c>
      <c r="C514">
        <f>JNJ!D503</f>
        <v>218.55</v>
      </c>
      <c r="D514">
        <f>JPM!D503</f>
        <v>307.87</v>
      </c>
      <c r="E514">
        <f>XOM!D503</f>
        <v>130.19999999999999</v>
      </c>
      <c r="H514">
        <f t="shared" si="73"/>
        <v>-4.1841868304133703E-3</v>
      </c>
      <c r="I514">
        <f t="shared" si="74"/>
        <v>2.2675659219289612E-2</v>
      </c>
      <c r="J514">
        <f t="shared" si="75"/>
        <v>-9.7937011131698972E-3</v>
      </c>
      <c r="K514">
        <f t="shared" si="76"/>
        <v>2.8513266055730523E-2</v>
      </c>
      <c r="P514">
        <f t="shared" si="77"/>
        <v>2.3794971853389925E-5</v>
      </c>
      <c r="Q514">
        <f t="shared" si="78"/>
        <v>4.86630301825595E-4</v>
      </c>
      <c r="R514">
        <f t="shared" si="79"/>
        <v>1.2106224999270141E-4</v>
      </c>
      <c r="S514">
        <f t="shared" si="80"/>
        <v>7.8063621223660006E-4</v>
      </c>
      <c r="X514">
        <f t="shared" si="81"/>
        <v>-1.0760740836460414E-4</v>
      </c>
      <c r="Y514">
        <f t="shared" si="82"/>
        <v>5.3671899827417935E-5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05"/>
  <sheetViews>
    <sheetView showGridLines="0" zoomScale="85" zoomScaleNormal="85" workbookViewId="0"/>
  </sheetViews>
  <sheetFormatPr defaultRowHeight="15" x14ac:dyDescent="0.25"/>
  <cols>
    <col min="1" max="1" width="14.85546875" bestFit="1" customWidth="1"/>
    <col min="2" max="2" width="11.5703125" bestFit="1" customWidth="1"/>
    <col min="3" max="5" width="11.5703125" customWidth="1"/>
    <col min="7" max="11" width="11.42578125" customWidth="1"/>
    <col min="13" max="13" width="17" customWidth="1"/>
    <col min="14" max="14" width="12.28515625" bestFit="1" customWidth="1"/>
    <col min="19" max="19" width="26.28515625" bestFit="1" customWidth="1"/>
    <col min="23" max="23" width="15.28515625" bestFit="1" customWidth="1"/>
    <col min="24" max="27" width="11.42578125" customWidth="1"/>
    <col min="29" max="33" width="11.42578125" customWidth="1"/>
  </cols>
  <sheetData>
    <row r="1" spans="1:33" ht="15.75" x14ac:dyDescent="0.25">
      <c r="M1" s="8" t="s">
        <v>44</v>
      </c>
      <c r="AC1" t="s">
        <v>11</v>
      </c>
      <c r="AD1">
        <v>100</v>
      </c>
    </row>
    <row r="2" spans="1:33" x14ac:dyDescent="0.25">
      <c r="G2" s="2" t="s">
        <v>9</v>
      </c>
      <c r="H2" s="2" t="s">
        <v>31</v>
      </c>
      <c r="I2" s="2" t="s">
        <v>32</v>
      </c>
      <c r="J2" s="2" t="s">
        <v>33</v>
      </c>
      <c r="K2" s="2" t="s">
        <v>48</v>
      </c>
      <c r="X2" s="2" t="s">
        <v>9</v>
      </c>
      <c r="Y2" s="2" t="s">
        <v>31</v>
      </c>
      <c r="Z2" s="2" t="s">
        <v>32</v>
      </c>
      <c r="AA2" s="2" t="s">
        <v>33</v>
      </c>
      <c r="AD2" s="2"/>
    </row>
    <row r="3" spans="1:33" x14ac:dyDescent="0.25">
      <c r="A3" s="5" t="s">
        <v>6</v>
      </c>
      <c r="B3" s="5" t="s">
        <v>12</v>
      </c>
      <c r="C3" s="5" t="s">
        <v>13</v>
      </c>
      <c r="D3" s="5" t="s">
        <v>14</v>
      </c>
      <c r="E3" s="5" t="s">
        <v>15</v>
      </c>
      <c r="G3" s="2" t="s">
        <v>30</v>
      </c>
      <c r="H3" s="2" t="s">
        <v>30</v>
      </c>
      <c r="I3" s="2" t="s">
        <v>30</v>
      </c>
      <c r="J3" s="2" t="s">
        <v>30</v>
      </c>
      <c r="K3" s="2" t="s">
        <v>30</v>
      </c>
      <c r="N3" s="2"/>
      <c r="O3" s="2"/>
      <c r="P3" s="2"/>
      <c r="Q3" s="2"/>
      <c r="X3" s="2" t="s">
        <v>49</v>
      </c>
      <c r="Y3" s="2" t="s">
        <v>49</v>
      </c>
      <c r="Z3" s="2" t="s">
        <v>49</v>
      </c>
      <c r="AA3" s="2" t="s">
        <v>49</v>
      </c>
      <c r="AC3" s="5" t="s">
        <v>48</v>
      </c>
      <c r="AD3" s="5" t="s">
        <v>9</v>
      </c>
      <c r="AE3" s="5" t="s">
        <v>31</v>
      </c>
      <c r="AF3" s="5" t="s">
        <v>32</v>
      </c>
      <c r="AG3" s="5" t="s">
        <v>33</v>
      </c>
    </row>
    <row r="4" spans="1:33" x14ac:dyDescent="0.25">
      <c r="A4" s="6">
        <v>45307.208333333336</v>
      </c>
      <c r="B4">
        <f>AAPL!D2</f>
        <v>183.63</v>
      </c>
      <c r="C4">
        <f>JNJ!D2</f>
        <v>160.52000000000001</v>
      </c>
      <c r="D4">
        <f>JPM!D2</f>
        <v>167.99</v>
      </c>
      <c r="E4">
        <f>XOM!D2</f>
        <v>97.69</v>
      </c>
      <c r="M4" s="2" t="s">
        <v>41</v>
      </c>
      <c r="N4" s="9">
        <v>0.25</v>
      </c>
      <c r="O4" s="9">
        <v>0.25</v>
      </c>
      <c r="P4" s="9">
        <v>0.25</v>
      </c>
      <c r="Q4" s="9">
        <v>0.25</v>
      </c>
      <c r="S4" s="5" t="s">
        <v>45</v>
      </c>
      <c r="T4">
        <f>MMULT(MMULT(N4:Q4,N8:Q11),N14:N17)</f>
        <v>8.6256362961912637E-5</v>
      </c>
    </row>
    <row r="5" spans="1:33" x14ac:dyDescent="0.25">
      <c r="A5" s="6">
        <v>45308.208333333336</v>
      </c>
      <c r="B5">
        <f>AAPL!D3</f>
        <v>182.68</v>
      </c>
      <c r="C5">
        <f>JNJ!D3</f>
        <v>160.43</v>
      </c>
      <c r="D5">
        <f>JPM!D3</f>
        <v>167.09</v>
      </c>
      <c r="E5">
        <f>XOM!D3</f>
        <v>96.98</v>
      </c>
      <c r="G5">
        <f t="shared" ref="G5:G68" si="0">LN(B5/B4)</f>
        <v>-5.186875214289937E-3</v>
      </c>
      <c r="H5">
        <f t="shared" ref="H5:H68" si="1">LN(C5/C4)</f>
        <v>-5.6083503573160396E-4</v>
      </c>
      <c r="I5">
        <f t="shared" ref="I5:I68" si="2">LN(D5/D4)</f>
        <v>-5.3718644160708129E-3</v>
      </c>
      <c r="J5">
        <f t="shared" ref="J5:J68" si="3">LN(E5/E4)</f>
        <v>-7.2944279876449017E-3</v>
      </c>
      <c r="K5">
        <f>AVERAGE(G5:J5)</f>
        <v>-4.6035006634343144E-3</v>
      </c>
      <c r="S5" s="5" t="s">
        <v>46</v>
      </c>
      <c r="T5">
        <f>SQRT(T4)</f>
        <v>9.2874303745391611E-3</v>
      </c>
      <c r="X5">
        <f>SUM($G$5:G5)</f>
        <v>-5.186875214289937E-3</v>
      </c>
      <c r="Y5">
        <f>SUM($H$5:H5)</f>
        <v>-5.6083503573160396E-4</v>
      </c>
      <c r="Z5">
        <f>SUM($I$5:I5)</f>
        <v>-5.3718644160708129E-3</v>
      </c>
      <c r="AA5">
        <f>SUM($J$5:J5)</f>
        <v>-7.2944279876449017E-3</v>
      </c>
      <c r="AC5">
        <f>AVERAGE(AD5:AG5)</f>
        <v>-0.46035006634343134</v>
      </c>
      <c r="AD5">
        <f t="shared" ref="AD5:AD68" si="4">$AD$1*X5</f>
        <v>-0.51868752142899366</v>
      </c>
      <c r="AE5">
        <f t="shared" ref="AE5:AE68" si="5">$AD$1*Y5</f>
        <v>-5.6083503573160394E-2</v>
      </c>
      <c r="AF5">
        <f t="shared" ref="AF5:AF68" si="6">$AD$1*Z5</f>
        <v>-0.53718644160708129</v>
      </c>
      <c r="AG5">
        <f t="shared" ref="AG5:AG68" si="7">$AD$1*AA5</f>
        <v>-0.72944279876449014</v>
      </c>
    </row>
    <row r="6" spans="1:33" x14ac:dyDescent="0.25">
      <c r="A6" s="6">
        <v>45309.208333333336</v>
      </c>
      <c r="B6">
        <f>AAPL!D4</f>
        <v>188.63</v>
      </c>
      <c r="C6">
        <f>JNJ!D4</f>
        <v>161.21</v>
      </c>
      <c r="D6">
        <f>JPM!D4</f>
        <v>167.42</v>
      </c>
      <c r="E6">
        <f>XOM!D4</f>
        <v>96.8</v>
      </c>
      <c r="G6">
        <f t="shared" si="0"/>
        <v>3.2051436040834928E-2</v>
      </c>
      <c r="H6">
        <f t="shared" si="1"/>
        <v>4.8501525249226062E-3</v>
      </c>
      <c r="I6">
        <f t="shared" si="2"/>
        <v>1.9730358258581702E-3</v>
      </c>
      <c r="J6">
        <f t="shared" si="3"/>
        <v>-1.8577773946750074E-3</v>
      </c>
      <c r="K6">
        <f t="shared" ref="K6:K69" si="8">AVERAGE(G6:J6)</f>
        <v>9.2542117492351757E-3</v>
      </c>
      <c r="M6" s="2" t="s">
        <v>43</v>
      </c>
      <c r="S6" s="5" t="s">
        <v>47</v>
      </c>
      <c r="T6" s="10">
        <f>T5*SQRT(252)</f>
        <v>0.14743338653914853</v>
      </c>
      <c r="U6" s="7" t="s">
        <v>50</v>
      </c>
      <c r="V6" s="10"/>
      <c r="X6">
        <f>SUM($G$5:G6)</f>
        <v>2.6864560826544991E-2</v>
      </c>
      <c r="Y6">
        <f>SUM($H$5:H6)</f>
        <v>4.2893174891910019E-3</v>
      </c>
      <c r="Z6">
        <f>SUM($I$5:I6)</f>
        <v>-3.3988285902126427E-3</v>
      </c>
      <c r="AA6">
        <f>SUM($J$5:J6)</f>
        <v>-9.1522053823199084E-3</v>
      </c>
      <c r="AC6">
        <f t="shared" ref="AC6:AC69" si="9">AVERAGE(AD6:AG6)</f>
        <v>0.46507110858008599</v>
      </c>
      <c r="AD6">
        <f t="shared" si="4"/>
        <v>2.686456082654499</v>
      </c>
      <c r="AE6">
        <f t="shared" si="5"/>
        <v>0.42893174891910019</v>
      </c>
      <c r="AF6">
        <f t="shared" si="6"/>
        <v>-0.33988285902126425</v>
      </c>
      <c r="AG6">
        <f t="shared" si="7"/>
        <v>-0.9152205382319909</v>
      </c>
    </row>
    <row r="7" spans="1:33" x14ac:dyDescent="0.25">
      <c r="A7" s="6">
        <v>45310.208333333336</v>
      </c>
      <c r="B7">
        <f>AAPL!D5</f>
        <v>191.56</v>
      </c>
      <c r="C7">
        <f>JNJ!D5</f>
        <v>161.68</v>
      </c>
      <c r="D7">
        <f>JPM!D5</f>
        <v>170.31</v>
      </c>
      <c r="E7">
        <f>XOM!D5</f>
        <v>96.95</v>
      </c>
      <c r="G7">
        <f t="shared" si="0"/>
        <v>1.5413651116775463E-2</v>
      </c>
      <c r="H7">
        <f t="shared" si="1"/>
        <v>2.9112102074585343E-3</v>
      </c>
      <c r="I7">
        <f t="shared" si="2"/>
        <v>1.7114680618834397E-2</v>
      </c>
      <c r="J7">
        <f t="shared" si="3"/>
        <v>1.5483874061295432E-3</v>
      </c>
      <c r="K7">
        <f t="shared" si="8"/>
        <v>9.2469823372994843E-3</v>
      </c>
      <c r="N7" t="s">
        <v>9</v>
      </c>
      <c r="O7" t="s">
        <v>31</v>
      </c>
      <c r="P7" t="s">
        <v>32</v>
      </c>
      <c r="Q7" t="s">
        <v>33</v>
      </c>
      <c r="X7">
        <f>SUM($G$5:G7)</f>
        <v>4.2278211943320453E-2</v>
      </c>
      <c r="Y7">
        <f>SUM($H$5:H7)</f>
        <v>7.2005276966495366E-3</v>
      </c>
      <c r="Z7">
        <f>SUM($I$5:I7)</f>
        <v>1.3715852028621755E-2</v>
      </c>
      <c r="AA7">
        <f>SUM($J$5:J7)</f>
        <v>-7.6038179761903652E-3</v>
      </c>
      <c r="AC7">
        <f t="shared" si="9"/>
        <v>1.3897693423100346</v>
      </c>
      <c r="AD7">
        <f t="shared" si="4"/>
        <v>4.2278211943320452</v>
      </c>
      <c r="AE7">
        <f t="shared" si="5"/>
        <v>0.72005276966495368</v>
      </c>
      <c r="AF7">
        <f t="shared" si="6"/>
        <v>1.3715852028621756</v>
      </c>
      <c r="AG7">
        <f t="shared" si="7"/>
        <v>-0.76038179761903657</v>
      </c>
    </row>
    <row r="8" spans="1:33" x14ac:dyDescent="0.25">
      <c r="A8" s="6">
        <v>45313.208333333336</v>
      </c>
      <c r="B8">
        <f>AAPL!D6</f>
        <v>193.89</v>
      </c>
      <c r="C8">
        <f>JNJ!D6</f>
        <v>162.47</v>
      </c>
      <c r="D8">
        <f>JPM!D6</f>
        <v>170.11</v>
      </c>
      <c r="E8">
        <f>XOM!D6</f>
        <v>96.82</v>
      </c>
      <c r="G8">
        <f t="shared" si="0"/>
        <v>1.2089912468505099E-2</v>
      </c>
      <c r="H8">
        <f t="shared" si="1"/>
        <v>4.8742962462933115E-3</v>
      </c>
      <c r="I8">
        <f t="shared" si="2"/>
        <v>-1.175019229252989E-3</v>
      </c>
      <c r="J8">
        <f t="shared" si="3"/>
        <v>-1.3417971771126588E-3</v>
      </c>
      <c r="K8">
        <f t="shared" si="8"/>
        <v>3.6118480771081909E-3</v>
      </c>
      <c r="M8" t="s">
        <v>9</v>
      </c>
      <c r="N8" s="9">
        <f>_xlfn.COVARIANCE.P($G$5:$G$505,G5:G505)</f>
        <v>3.0268458611310754E-4</v>
      </c>
      <c r="O8" s="9">
        <f>_xlfn.COVARIANCE.P($G$5:$G$505,H5:H505)</f>
        <v>7.7477327280519262E-6</v>
      </c>
      <c r="P8" s="9">
        <f>_xlfn.COVARIANCE.P($G$5:$G$505,I5:I505)</f>
        <v>8.2788771386426842E-5</v>
      </c>
      <c r="Q8" s="9">
        <f>_xlfn.COVARIANCE.P($G$5:$G$505,J5:J505)</f>
        <v>5.626526258932499E-5</v>
      </c>
      <c r="S8" s="2" t="s">
        <v>46</v>
      </c>
      <c r="T8">
        <f>_xlfn.STDEV.P(K5:K505)</f>
        <v>9.2874303745391594E-3</v>
      </c>
      <c r="X8">
        <f>SUM($G$5:G8)</f>
        <v>5.436812441182555E-2</v>
      </c>
      <c r="Y8">
        <f>SUM($H$5:H8)</f>
        <v>1.2074823942942847E-2</v>
      </c>
      <c r="Z8">
        <f>SUM($I$5:I8)</f>
        <v>1.2540832799368766E-2</v>
      </c>
      <c r="AA8">
        <f>SUM($J$5:J8)</f>
        <v>-8.9456151533030236E-3</v>
      </c>
      <c r="AC8">
        <f t="shared" si="9"/>
        <v>1.7509541500208536</v>
      </c>
      <c r="AD8">
        <f t="shared" si="4"/>
        <v>5.4368124411825551</v>
      </c>
      <c r="AE8">
        <f t="shared" si="5"/>
        <v>1.2074823942942847</v>
      </c>
      <c r="AF8">
        <f t="shared" si="6"/>
        <v>1.2540832799368766</v>
      </c>
      <c r="AG8">
        <f t="shared" si="7"/>
        <v>-0.89456151533030237</v>
      </c>
    </row>
    <row r="9" spans="1:33" x14ac:dyDescent="0.25">
      <c r="A9" s="6">
        <v>45314.208333333336</v>
      </c>
      <c r="B9">
        <f>AAPL!D7</f>
        <v>195.18</v>
      </c>
      <c r="C9">
        <f>JNJ!D7</f>
        <v>159.81</v>
      </c>
      <c r="D9">
        <f>JPM!D7</f>
        <v>168.99</v>
      </c>
      <c r="E9">
        <f>XOM!D7</f>
        <v>97.91</v>
      </c>
      <c r="G9">
        <f t="shared" si="0"/>
        <v>6.6312217704013977E-3</v>
      </c>
      <c r="H9">
        <f t="shared" si="1"/>
        <v>-1.6507759744641519E-2</v>
      </c>
      <c r="I9">
        <f t="shared" si="2"/>
        <v>-6.6057450467592272E-3</v>
      </c>
      <c r="J9">
        <f t="shared" si="3"/>
        <v>1.1195104854431729E-2</v>
      </c>
      <c r="K9">
        <f t="shared" si="8"/>
        <v>-1.3217945416419048E-3</v>
      </c>
      <c r="M9" t="s">
        <v>31</v>
      </c>
      <c r="N9" s="9">
        <f>_xlfn.COVARIANCE.P($H$5:$H$505,G5:G505)</f>
        <v>7.7477327280519262E-6</v>
      </c>
      <c r="O9" s="9">
        <f>_xlfn.COVARIANCE.P($H$5:$H$505,H5:H505)</f>
        <v>1.2564128997601614E-4</v>
      </c>
      <c r="P9" s="9">
        <f>_xlfn.COVARIANCE.P($H$5:$H$505,I5:I505)</f>
        <v>1.9318547421819131E-5</v>
      </c>
      <c r="Q9" s="9">
        <f>_xlfn.COVARIANCE.P($H$5:$H$505,J5:J505)</f>
        <v>2.4389868078255396E-5</v>
      </c>
      <c r="S9" s="2" t="s">
        <v>47</v>
      </c>
      <c r="T9" s="11">
        <f>T8*SQRT(252)</f>
        <v>0.1474333865391485</v>
      </c>
      <c r="U9" s="7" t="s">
        <v>18</v>
      </c>
      <c r="V9" s="11"/>
      <c r="W9" s="2"/>
      <c r="X9">
        <f>SUM($G$5:G9)</f>
        <v>6.0999346182226945E-2</v>
      </c>
      <c r="Y9">
        <f>SUM($H$5:H9)</f>
        <v>-4.4329358016986717E-3</v>
      </c>
      <c r="Z9">
        <f>SUM($I$5:I9)</f>
        <v>5.9350877526095384E-3</v>
      </c>
      <c r="AA9">
        <f>SUM($J$5:J9)</f>
        <v>2.2494897011287058E-3</v>
      </c>
      <c r="AC9">
        <f t="shared" si="9"/>
        <v>1.6187746958566629</v>
      </c>
      <c r="AD9">
        <f t="shared" si="4"/>
        <v>6.0999346182226946</v>
      </c>
      <c r="AE9">
        <f t="shared" si="5"/>
        <v>-0.4432935801698672</v>
      </c>
      <c r="AF9">
        <f t="shared" si="6"/>
        <v>0.5935087752609538</v>
      </c>
      <c r="AG9">
        <f t="shared" si="7"/>
        <v>0.22494897011287057</v>
      </c>
    </row>
    <row r="10" spans="1:33" x14ac:dyDescent="0.25">
      <c r="A10" s="6">
        <v>45315.208333333336</v>
      </c>
      <c r="B10">
        <f>AAPL!D8</f>
        <v>194.5</v>
      </c>
      <c r="C10">
        <f>JNJ!D8</f>
        <v>158.96</v>
      </c>
      <c r="D10">
        <f>JPM!D8</f>
        <v>170.5</v>
      </c>
      <c r="E10">
        <f>XOM!D8</f>
        <v>99.6</v>
      </c>
      <c r="G10">
        <f t="shared" si="0"/>
        <v>-3.4900466548141206E-3</v>
      </c>
      <c r="H10">
        <f t="shared" si="1"/>
        <v>-5.3330113534559654E-3</v>
      </c>
      <c r="I10">
        <f t="shared" si="2"/>
        <v>8.8957551488392135E-3</v>
      </c>
      <c r="J10">
        <f t="shared" si="3"/>
        <v>1.7113475224572631E-2</v>
      </c>
      <c r="K10">
        <f t="shared" si="8"/>
        <v>4.2965430912854392E-3</v>
      </c>
      <c r="M10" t="s">
        <v>32</v>
      </c>
      <c r="N10" s="9">
        <f>_xlfn.COVARIANCE.P($I$5:$I$505,G5:G505)</f>
        <v>8.2788771386426842E-5</v>
      </c>
      <c r="O10" s="9">
        <f>_xlfn.COVARIANCE.P($I$5:$I$505,H5:H505)</f>
        <v>1.9318547421819131E-5</v>
      </c>
      <c r="P10" s="9">
        <f>_xlfn.COVARIANCE.P($I$5:$I$505,I5:I505)</f>
        <v>2.3930621325957173E-4</v>
      </c>
      <c r="Q10" s="9">
        <f>_xlfn.COVARIANCE.P($I$5:$I$505,J5:J505)</f>
        <v>7.0191963531344032E-5</v>
      </c>
      <c r="S10" s="3" t="s">
        <v>10</v>
      </c>
      <c r="T10" s="3">
        <f>T6-T9</f>
        <v>0</v>
      </c>
      <c r="X10">
        <f>SUM($G$5:G10)</f>
        <v>5.7509299527412822E-2</v>
      </c>
      <c r="Y10">
        <f>SUM($H$5:H10)</f>
        <v>-9.7659471551546362E-3</v>
      </c>
      <c r="Z10">
        <f>SUM($I$5:I10)</f>
        <v>1.4830842901448753E-2</v>
      </c>
      <c r="AA10">
        <f>SUM($J$5:J10)</f>
        <v>1.9362964925701338E-2</v>
      </c>
      <c r="AC10">
        <f t="shared" si="9"/>
        <v>2.048429004985207</v>
      </c>
      <c r="AD10">
        <f t="shared" si="4"/>
        <v>5.7509299527412825</v>
      </c>
      <c r="AE10">
        <f t="shared" si="5"/>
        <v>-0.97659471551546362</v>
      </c>
      <c r="AF10">
        <f t="shared" si="6"/>
        <v>1.4830842901448753</v>
      </c>
      <c r="AG10">
        <f t="shared" si="7"/>
        <v>1.9362964925701338</v>
      </c>
    </row>
    <row r="11" spans="1:33" x14ac:dyDescent="0.25">
      <c r="A11" s="6">
        <v>45316.208333333336</v>
      </c>
      <c r="B11">
        <f>AAPL!D9</f>
        <v>194.17</v>
      </c>
      <c r="C11">
        <f>JNJ!D9</f>
        <v>159.56</v>
      </c>
      <c r="D11">
        <f>JPM!D9</f>
        <v>172.94</v>
      </c>
      <c r="E11">
        <f>XOM!D9</f>
        <v>102.13</v>
      </c>
      <c r="G11">
        <f t="shared" si="0"/>
        <v>-1.6980990521387232E-3</v>
      </c>
      <c r="H11">
        <f t="shared" si="1"/>
        <v>3.7674287936445405E-3</v>
      </c>
      <c r="I11">
        <f t="shared" si="2"/>
        <v>1.4209416808712771E-2</v>
      </c>
      <c r="J11">
        <f t="shared" si="3"/>
        <v>2.5084346999454995E-2</v>
      </c>
      <c r="K11">
        <f t="shared" si="8"/>
        <v>1.0340773387418397E-2</v>
      </c>
      <c r="M11" t="s">
        <v>33</v>
      </c>
      <c r="N11" s="9">
        <f>_xlfn.COVARIANCE.P($J$5:$J$505,G5:G505)</f>
        <v>5.626526258932499E-5</v>
      </c>
      <c r="O11" s="9">
        <f>_xlfn.COVARIANCE.P($J$5:$J$505,H5:H505)</f>
        <v>2.4389868078255396E-5</v>
      </c>
      <c r="P11" s="9">
        <f>_xlfn.COVARIANCE.P($J$5:$J$505,I5:I505)</f>
        <v>7.0191963531344032E-5</v>
      </c>
      <c r="Q11" s="9">
        <f>_xlfn.COVARIANCE.P($J$5:$J$505,J5:J505)</f>
        <v>1.9106542657146234E-4</v>
      </c>
      <c r="X11">
        <f>SUM($G$5:G11)</f>
        <v>5.5811200475274096E-2</v>
      </c>
      <c r="Y11">
        <f>SUM($H$5:H11)</f>
        <v>-5.9985183615100957E-3</v>
      </c>
      <c r="Z11">
        <f>SUM($I$5:I11)</f>
        <v>2.9040259710161526E-2</v>
      </c>
      <c r="AA11">
        <f>SUM($J$5:J11)</f>
        <v>4.444731192515633E-2</v>
      </c>
      <c r="AC11">
        <f t="shared" si="9"/>
        <v>3.0825063437270463</v>
      </c>
      <c r="AD11">
        <f t="shared" si="4"/>
        <v>5.5811200475274099</v>
      </c>
      <c r="AE11">
        <f t="shared" si="5"/>
        <v>-0.59985183615100957</v>
      </c>
      <c r="AF11">
        <f t="shared" si="6"/>
        <v>2.9040259710161527</v>
      </c>
      <c r="AG11">
        <f t="shared" si="7"/>
        <v>4.4447311925156328</v>
      </c>
    </row>
    <row r="12" spans="1:33" x14ac:dyDescent="0.25">
      <c r="A12" s="6">
        <v>45317.208333333336</v>
      </c>
      <c r="B12">
        <f>AAPL!D10</f>
        <v>192.42</v>
      </c>
      <c r="C12">
        <f>JNJ!D10</f>
        <v>159.5</v>
      </c>
      <c r="D12">
        <f>JPM!D10</f>
        <v>172.28</v>
      </c>
      <c r="E12">
        <f>XOM!D10</f>
        <v>103</v>
      </c>
      <c r="G12">
        <f t="shared" si="0"/>
        <v>-9.0535810732438726E-3</v>
      </c>
      <c r="H12">
        <f t="shared" si="1"/>
        <v>-3.7610481230663996E-4</v>
      </c>
      <c r="I12">
        <f t="shared" si="2"/>
        <v>-3.8236533463743209E-3</v>
      </c>
      <c r="J12">
        <f t="shared" si="3"/>
        <v>8.4824766396283252E-3</v>
      </c>
      <c r="K12">
        <f t="shared" si="8"/>
        <v>-1.1927156480741274E-3</v>
      </c>
      <c r="X12">
        <f>SUM($G$5:G12)</f>
        <v>4.6757619402030222E-2</v>
      </c>
      <c r="Y12">
        <f>SUM($H$5:H12)</f>
        <v>-6.3746231738167356E-3</v>
      </c>
      <c r="Z12">
        <f>SUM($I$5:I12)</f>
        <v>2.5216606363787204E-2</v>
      </c>
      <c r="AA12">
        <f>SUM($J$5:J12)</f>
        <v>5.2929788564784655E-2</v>
      </c>
      <c r="AC12">
        <f t="shared" si="9"/>
        <v>2.9632347789196336</v>
      </c>
      <c r="AD12">
        <f t="shared" si="4"/>
        <v>4.6757619402030226</v>
      </c>
      <c r="AE12">
        <f t="shared" si="5"/>
        <v>-0.63746231738167358</v>
      </c>
      <c r="AF12">
        <f t="shared" si="6"/>
        <v>2.5216606363787206</v>
      </c>
      <c r="AG12">
        <f t="shared" si="7"/>
        <v>5.2929788564784657</v>
      </c>
    </row>
    <row r="13" spans="1:33" x14ac:dyDescent="0.25">
      <c r="A13" s="6">
        <v>45320.208333333336</v>
      </c>
      <c r="B13">
        <f>AAPL!D11</f>
        <v>191.73</v>
      </c>
      <c r="C13">
        <f>JNJ!D11</f>
        <v>159.36000000000001</v>
      </c>
      <c r="D13">
        <f>JPM!D11</f>
        <v>172.73</v>
      </c>
      <c r="E13">
        <f>XOM!D11</f>
        <v>103.13</v>
      </c>
      <c r="G13">
        <f t="shared" si="0"/>
        <v>-3.5923506028184725E-3</v>
      </c>
      <c r="H13">
        <f t="shared" si="1"/>
        <v>-8.7812838861108748E-4</v>
      </c>
      <c r="I13">
        <f t="shared" si="2"/>
        <v>2.608621519283275E-3</v>
      </c>
      <c r="J13">
        <f t="shared" si="3"/>
        <v>1.2613400983419159E-3</v>
      </c>
      <c r="K13">
        <f t="shared" si="8"/>
        <v>-1.5012934345109226E-4</v>
      </c>
      <c r="X13">
        <f>SUM($G$5:G13)</f>
        <v>4.3165268799211752E-2</v>
      </c>
      <c r="Y13">
        <f>SUM($H$5:H13)</f>
        <v>-7.2527515624278231E-3</v>
      </c>
      <c r="Z13">
        <f>SUM($I$5:I13)</f>
        <v>2.7825227883070479E-2</v>
      </c>
      <c r="AA13">
        <f>SUM($J$5:J13)</f>
        <v>5.4191128663126573E-2</v>
      </c>
      <c r="AC13">
        <f t="shared" si="9"/>
        <v>2.9482218445745247</v>
      </c>
      <c r="AD13">
        <f t="shared" si="4"/>
        <v>4.3165268799211756</v>
      </c>
      <c r="AE13">
        <f t="shared" si="5"/>
        <v>-0.72527515624278227</v>
      </c>
      <c r="AF13">
        <f t="shared" si="6"/>
        <v>2.7825227883070478</v>
      </c>
      <c r="AG13">
        <f t="shared" si="7"/>
        <v>5.4191128663126573</v>
      </c>
    </row>
    <row r="14" spans="1:33" x14ac:dyDescent="0.25">
      <c r="A14" s="6">
        <v>45321.208333333336</v>
      </c>
      <c r="B14">
        <f>AAPL!D12</f>
        <v>188.04</v>
      </c>
      <c r="C14">
        <f>JNJ!D12</f>
        <v>158.77000000000001</v>
      </c>
      <c r="D14">
        <f>JPM!D12</f>
        <v>176.27</v>
      </c>
      <c r="E14">
        <f>XOM!D12</f>
        <v>104.85</v>
      </c>
      <c r="G14">
        <f t="shared" si="0"/>
        <v>-1.9433426174370286E-2</v>
      </c>
      <c r="H14">
        <f t="shared" si="1"/>
        <v>-3.7091797468679819E-3</v>
      </c>
      <c r="I14">
        <f t="shared" si="2"/>
        <v>2.0287228726669056E-2</v>
      </c>
      <c r="J14">
        <f t="shared" si="3"/>
        <v>1.6540429019951276E-2</v>
      </c>
      <c r="K14">
        <f t="shared" si="8"/>
        <v>3.4212629563455162E-3</v>
      </c>
      <c r="M14" s="2" t="s">
        <v>42</v>
      </c>
      <c r="N14" s="9">
        <v>0.25</v>
      </c>
      <c r="X14">
        <f>SUM($G$5:G14)</f>
        <v>2.3731842624841466E-2</v>
      </c>
      <c r="Y14">
        <f>SUM($H$5:H14)</f>
        <v>-1.0961931309295805E-2</v>
      </c>
      <c r="Z14">
        <f>SUM($I$5:I14)</f>
        <v>4.8112456609739535E-2</v>
      </c>
      <c r="AA14">
        <f>SUM($J$5:J14)</f>
        <v>7.0731557683077845E-2</v>
      </c>
      <c r="AC14">
        <f t="shared" si="9"/>
        <v>3.2903481402090762</v>
      </c>
      <c r="AD14">
        <f t="shared" si="4"/>
        <v>2.3731842624841466</v>
      </c>
      <c r="AE14">
        <f t="shared" si="5"/>
        <v>-1.0961931309295805</v>
      </c>
      <c r="AF14">
        <f t="shared" si="6"/>
        <v>4.8112456609739533</v>
      </c>
      <c r="AG14">
        <f t="shared" si="7"/>
        <v>7.0731557683077844</v>
      </c>
    </row>
    <row r="15" spans="1:33" x14ac:dyDescent="0.25">
      <c r="A15" s="6">
        <v>45322.208333333336</v>
      </c>
      <c r="B15">
        <f>AAPL!D13</f>
        <v>184.4</v>
      </c>
      <c r="C15">
        <f>JNJ!D13</f>
        <v>158.9</v>
      </c>
      <c r="D15">
        <f>JPM!D13</f>
        <v>174.36</v>
      </c>
      <c r="E15">
        <f>XOM!D13</f>
        <v>102.81</v>
      </c>
      <c r="G15">
        <f t="shared" si="0"/>
        <v>-1.9547395033436211E-2</v>
      </c>
      <c r="H15">
        <f t="shared" si="1"/>
        <v>8.1845945325010217E-4</v>
      </c>
      <c r="I15">
        <f t="shared" si="2"/>
        <v>-1.0894783061670256E-2</v>
      </c>
      <c r="J15">
        <f t="shared" si="3"/>
        <v>-1.9648132793301718E-2</v>
      </c>
      <c r="K15">
        <f t="shared" si="8"/>
        <v>-1.231796285878952E-2</v>
      </c>
      <c r="N15" s="9">
        <v>0.25</v>
      </c>
      <c r="X15">
        <f>SUM($G$5:G15)</f>
        <v>4.1844475914052555E-3</v>
      </c>
      <c r="Y15">
        <f>SUM($H$5:H15)</f>
        <v>-1.0143471856045702E-2</v>
      </c>
      <c r="Z15">
        <f>SUM($I$5:I15)</f>
        <v>3.7217673548069277E-2</v>
      </c>
      <c r="AA15">
        <f>SUM($J$5:J15)</f>
        <v>5.108342488977613E-2</v>
      </c>
      <c r="AC15">
        <f t="shared" si="9"/>
        <v>2.058551854330124</v>
      </c>
      <c r="AD15">
        <f t="shared" si="4"/>
        <v>0.41844475914052554</v>
      </c>
      <c r="AE15">
        <f t="shared" si="5"/>
        <v>-1.0143471856045703</v>
      </c>
      <c r="AF15">
        <f t="shared" si="6"/>
        <v>3.7217673548069277</v>
      </c>
      <c r="AG15">
        <f t="shared" si="7"/>
        <v>5.1083424889776126</v>
      </c>
    </row>
    <row r="16" spans="1:33" x14ac:dyDescent="0.25">
      <c r="A16" s="6">
        <v>45323.208333333336</v>
      </c>
      <c r="B16">
        <f>AAPL!D14</f>
        <v>186.86</v>
      </c>
      <c r="C16">
        <f>JNJ!D14</f>
        <v>158.36000000000001</v>
      </c>
      <c r="D16">
        <f>JPM!D14</f>
        <v>173.73</v>
      </c>
      <c r="E16">
        <f>XOM!D14</f>
        <v>102.39</v>
      </c>
      <c r="G16">
        <f t="shared" si="0"/>
        <v>1.3252362242316237E-2</v>
      </c>
      <c r="H16">
        <f t="shared" si="1"/>
        <v>-3.4041513047403842E-3</v>
      </c>
      <c r="I16">
        <f t="shared" si="2"/>
        <v>-3.6197574643838564E-3</v>
      </c>
      <c r="J16">
        <f t="shared" si="3"/>
        <v>-4.0935729679018379E-3</v>
      </c>
      <c r="K16">
        <f t="shared" si="8"/>
        <v>5.3372012632253978E-4</v>
      </c>
      <c r="N16" s="9">
        <v>0.25</v>
      </c>
      <c r="X16">
        <f>SUM($G$5:G16)</f>
        <v>1.7436809833721492E-2</v>
      </c>
      <c r="Y16">
        <f>SUM($H$5:H16)</f>
        <v>-1.3547623160786088E-2</v>
      </c>
      <c r="Z16">
        <f>SUM($I$5:I16)</f>
        <v>3.3597916083685418E-2</v>
      </c>
      <c r="AA16">
        <f>SUM($J$5:J16)</f>
        <v>4.6989851921874291E-2</v>
      </c>
      <c r="AC16">
        <f t="shared" si="9"/>
        <v>2.1119238669623779</v>
      </c>
      <c r="AD16">
        <f t="shared" si="4"/>
        <v>1.7436809833721492</v>
      </c>
      <c r="AE16">
        <f t="shared" si="5"/>
        <v>-1.3547623160786086</v>
      </c>
      <c r="AF16">
        <f t="shared" si="6"/>
        <v>3.3597916083685417</v>
      </c>
      <c r="AG16">
        <f t="shared" si="7"/>
        <v>4.698985192187429</v>
      </c>
    </row>
    <row r="17" spans="1:33" x14ac:dyDescent="0.25">
      <c r="A17" s="6">
        <v>45324.208333333336</v>
      </c>
      <c r="B17">
        <f>AAPL!D15</f>
        <v>185.85</v>
      </c>
      <c r="C17">
        <f>JNJ!D15</f>
        <v>156.61000000000001</v>
      </c>
      <c r="D17">
        <f>JPM!D15</f>
        <v>174.73</v>
      </c>
      <c r="E17">
        <f>XOM!D15</f>
        <v>101.97</v>
      </c>
      <c r="G17">
        <f t="shared" si="0"/>
        <v>-5.4197766215485846E-3</v>
      </c>
      <c r="H17">
        <f t="shared" si="1"/>
        <v>-1.111228375958734E-2</v>
      </c>
      <c r="I17">
        <f t="shared" si="2"/>
        <v>5.7395554451388298E-3</v>
      </c>
      <c r="J17">
        <f t="shared" si="3"/>
        <v>-4.1103992105910141E-3</v>
      </c>
      <c r="K17">
        <f t="shared" si="8"/>
        <v>-3.7257260366470269E-3</v>
      </c>
      <c r="N17" s="9">
        <v>0.25</v>
      </c>
      <c r="X17">
        <f>SUM($G$5:G17)</f>
        <v>1.2017033212172908E-2</v>
      </c>
      <c r="Y17">
        <f>SUM($H$5:H17)</f>
        <v>-2.4659906920373426E-2</v>
      </c>
      <c r="Z17">
        <f>SUM($I$5:I17)</f>
        <v>3.9337471528824247E-2</v>
      </c>
      <c r="AA17">
        <f>SUM($J$5:J17)</f>
        <v>4.2879452711283281E-2</v>
      </c>
      <c r="AC17">
        <f t="shared" si="9"/>
        <v>1.7393512632976753</v>
      </c>
      <c r="AD17">
        <f t="shared" si="4"/>
        <v>1.2017033212172907</v>
      </c>
      <c r="AE17">
        <f t="shared" si="5"/>
        <v>-2.4659906920373427</v>
      </c>
      <c r="AF17">
        <f t="shared" si="6"/>
        <v>3.9337471528824248</v>
      </c>
      <c r="AG17">
        <f t="shared" si="7"/>
        <v>4.2879452711283284</v>
      </c>
    </row>
    <row r="18" spans="1:33" x14ac:dyDescent="0.25">
      <c r="A18" s="6">
        <v>45327.208333333336</v>
      </c>
      <c r="B18">
        <f>AAPL!D16</f>
        <v>187.68</v>
      </c>
      <c r="C18">
        <f>JNJ!D16</f>
        <v>155.80000000000001</v>
      </c>
      <c r="D18">
        <f>JPM!D16</f>
        <v>174.5</v>
      </c>
      <c r="E18">
        <f>XOM!D16</f>
        <v>101.55</v>
      </c>
      <c r="G18">
        <f t="shared" si="0"/>
        <v>9.7984881619042011E-3</v>
      </c>
      <c r="H18">
        <f t="shared" si="1"/>
        <v>-5.1855050416945896E-3</v>
      </c>
      <c r="I18">
        <f t="shared" si="2"/>
        <v>-1.3171837084650724E-3</v>
      </c>
      <c r="J18">
        <f t="shared" si="3"/>
        <v>-4.1273643497407005E-3</v>
      </c>
      <c r="K18">
        <f t="shared" si="8"/>
        <v>-2.0789123449904039E-4</v>
      </c>
      <c r="X18">
        <f>SUM($G$5:G18)</f>
        <v>2.1815521374077107E-2</v>
      </c>
      <c r="Y18">
        <f>SUM($H$5:H18)</f>
        <v>-2.9845411962068014E-2</v>
      </c>
      <c r="Z18">
        <f>SUM($I$5:I18)</f>
        <v>3.8020287820359176E-2</v>
      </c>
      <c r="AA18">
        <f>SUM($J$5:J18)</f>
        <v>3.8752088361542578E-2</v>
      </c>
      <c r="AC18">
        <f t="shared" si="9"/>
        <v>1.7185621398477711</v>
      </c>
      <c r="AD18">
        <f t="shared" si="4"/>
        <v>2.1815521374077109</v>
      </c>
      <c r="AE18">
        <f t="shared" si="5"/>
        <v>-2.9845411962068016</v>
      </c>
      <c r="AF18">
        <f t="shared" si="6"/>
        <v>3.8020287820359178</v>
      </c>
      <c r="AG18">
        <f t="shared" si="7"/>
        <v>3.8752088361542576</v>
      </c>
    </row>
    <row r="19" spans="1:33" x14ac:dyDescent="0.25">
      <c r="A19" s="6">
        <v>45328.208333333336</v>
      </c>
      <c r="B19">
        <f>AAPL!D17</f>
        <v>189.3</v>
      </c>
      <c r="C19">
        <f>JNJ!D17</f>
        <v>158.06</v>
      </c>
      <c r="D19">
        <f>JPM!D17</f>
        <v>175.1</v>
      </c>
      <c r="E19">
        <f>XOM!D17</f>
        <v>102.25</v>
      </c>
      <c r="G19">
        <f t="shared" si="0"/>
        <v>8.5946733101117737E-3</v>
      </c>
      <c r="H19">
        <f t="shared" si="1"/>
        <v>1.4401574340181238E-2</v>
      </c>
      <c r="I19">
        <f t="shared" si="2"/>
        <v>3.4324976493241735E-3</v>
      </c>
      <c r="J19">
        <f t="shared" si="3"/>
        <v>6.8695068965174003E-3</v>
      </c>
      <c r="K19">
        <f t="shared" si="8"/>
        <v>8.324563049033647E-3</v>
      </c>
      <c r="X19">
        <f>SUM($G$5:G19)</f>
        <v>3.0410194684188881E-2</v>
      </c>
      <c r="Y19">
        <f>SUM($H$5:H19)</f>
        <v>-1.5443837621886777E-2</v>
      </c>
      <c r="Z19">
        <f>SUM($I$5:I19)</f>
        <v>4.1452785469683347E-2</v>
      </c>
      <c r="AA19">
        <f>SUM($J$5:J19)</f>
        <v>4.5621595258059977E-2</v>
      </c>
      <c r="AC19">
        <f t="shared" si="9"/>
        <v>2.5510184447511355</v>
      </c>
      <c r="AD19">
        <f t="shared" si="4"/>
        <v>3.041019468418888</v>
      </c>
      <c r="AE19">
        <f t="shared" si="5"/>
        <v>-1.5443837621886776</v>
      </c>
      <c r="AF19">
        <f t="shared" si="6"/>
        <v>4.1452785469683349</v>
      </c>
      <c r="AG19">
        <f t="shared" si="7"/>
        <v>4.5621595258059973</v>
      </c>
    </row>
    <row r="20" spans="1:33" x14ac:dyDescent="0.25">
      <c r="A20" s="6">
        <v>45329.208333333336</v>
      </c>
      <c r="B20">
        <f>AAPL!D18</f>
        <v>189.41</v>
      </c>
      <c r="C20">
        <f>JNJ!D18</f>
        <v>157.97999999999999</v>
      </c>
      <c r="D20">
        <f>JPM!D18</f>
        <v>175.43</v>
      </c>
      <c r="E20">
        <f>XOM!D18</f>
        <v>102.22</v>
      </c>
      <c r="G20">
        <f t="shared" si="0"/>
        <v>5.8091945337303437E-4</v>
      </c>
      <c r="H20">
        <f t="shared" si="1"/>
        <v>-5.062650405562696E-4</v>
      </c>
      <c r="I20">
        <f t="shared" si="2"/>
        <v>1.8828636492873503E-3</v>
      </c>
      <c r="J20">
        <f t="shared" si="3"/>
        <v>-2.9344158277764507E-4</v>
      </c>
      <c r="K20">
        <f t="shared" si="8"/>
        <v>4.1601911983161745E-4</v>
      </c>
      <c r="X20">
        <f>SUM($G$5:G20)</f>
        <v>3.0991114137561913E-2</v>
      </c>
      <c r="Y20">
        <f>SUM($H$5:H20)</f>
        <v>-1.5950102662443046E-2</v>
      </c>
      <c r="Z20">
        <f>SUM($I$5:I20)</f>
        <v>4.3335649118970698E-2</v>
      </c>
      <c r="AA20">
        <f>SUM($J$5:J20)</f>
        <v>4.5328153675282333E-2</v>
      </c>
      <c r="AC20">
        <f t="shared" si="9"/>
        <v>2.5926203567342974</v>
      </c>
      <c r="AD20">
        <f t="shared" si="4"/>
        <v>3.0991114137561913</v>
      </c>
      <c r="AE20">
        <f t="shared" si="5"/>
        <v>-1.5950102662443046</v>
      </c>
      <c r="AF20">
        <f t="shared" si="6"/>
        <v>4.3335649118970698</v>
      </c>
      <c r="AG20">
        <f t="shared" si="7"/>
        <v>4.532815367528233</v>
      </c>
    </row>
    <row r="21" spans="1:33" x14ac:dyDescent="0.25">
      <c r="A21" s="6">
        <v>45330.208333333336</v>
      </c>
      <c r="B21">
        <f>AAPL!D19</f>
        <v>188.32</v>
      </c>
      <c r="C21">
        <f>JNJ!D19</f>
        <v>156.4</v>
      </c>
      <c r="D21">
        <f>JPM!D19</f>
        <v>174.8</v>
      </c>
      <c r="E21">
        <f>XOM!D19</f>
        <v>103.97</v>
      </c>
      <c r="G21">
        <f t="shared" si="0"/>
        <v>-5.7713341566836846E-3</v>
      </c>
      <c r="H21">
        <f t="shared" si="1"/>
        <v>-1.0051614625062247E-2</v>
      </c>
      <c r="I21">
        <f t="shared" si="2"/>
        <v>-3.5976397196582407E-3</v>
      </c>
      <c r="J21">
        <f t="shared" si="3"/>
        <v>1.6975042649745403E-2</v>
      </c>
      <c r="K21">
        <f t="shared" si="8"/>
        <v>-6.1138646291469204E-4</v>
      </c>
      <c r="X21">
        <f>SUM($G$5:G21)</f>
        <v>2.5219779980878231E-2</v>
      </c>
      <c r="Y21">
        <f>SUM($H$5:H21)</f>
        <v>-2.6001717287505291E-2</v>
      </c>
      <c r="Z21">
        <f>SUM($I$5:I21)</f>
        <v>3.9738009399312456E-2</v>
      </c>
      <c r="AA21">
        <f>SUM($J$5:J21)</f>
        <v>6.2303196325027732E-2</v>
      </c>
      <c r="AC21">
        <f t="shared" si="9"/>
        <v>2.5314817104428284</v>
      </c>
      <c r="AD21">
        <f t="shared" si="4"/>
        <v>2.5219779980878232</v>
      </c>
      <c r="AE21">
        <f t="shared" si="5"/>
        <v>-2.6001717287505293</v>
      </c>
      <c r="AF21">
        <f t="shared" si="6"/>
        <v>3.9738009399312455</v>
      </c>
      <c r="AG21">
        <f t="shared" si="7"/>
        <v>6.2303196325027734</v>
      </c>
    </row>
    <row r="22" spans="1:33" x14ac:dyDescent="0.25">
      <c r="A22" s="6">
        <v>45331.208333333336</v>
      </c>
      <c r="B22">
        <f>AAPL!D20</f>
        <v>188.85</v>
      </c>
      <c r="C22">
        <f>JNJ!D20</f>
        <v>156.76</v>
      </c>
      <c r="D22">
        <f>JPM!D20</f>
        <v>175.01</v>
      </c>
      <c r="E22">
        <f>XOM!D20</f>
        <v>101.77</v>
      </c>
      <c r="G22">
        <f t="shared" si="0"/>
        <v>2.8104056464991977E-3</v>
      </c>
      <c r="H22">
        <f t="shared" si="1"/>
        <v>2.2991452202199003E-3</v>
      </c>
      <c r="I22">
        <f t="shared" si="2"/>
        <v>1.2006519266309016E-3</v>
      </c>
      <c r="J22">
        <f t="shared" si="3"/>
        <v>-2.1387030786038697E-2</v>
      </c>
      <c r="K22">
        <f t="shared" si="8"/>
        <v>-3.769206998172174E-3</v>
      </c>
      <c r="X22">
        <f>SUM($G$5:G22)</f>
        <v>2.8030185627377427E-2</v>
      </c>
      <c r="Y22">
        <f>SUM($H$5:H22)</f>
        <v>-2.3702572067285391E-2</v>
      </c>
      <c r="Z22">
        <f>SUM($I$5:I22)</f>
        <v>4.0938661325943357E-2</v>
      </c>
      <c r="AA22">
        <f>SUM($J$5:J22)</f>
        <v>4.0916165538989038E-2</v>
      </c>
      <c r="AC22">
        <f t="shared" si="9"/>
        <v>2.1545610106256108</v>
      </c>
      <c r="AD22">
        <f t="shared" si="4"/>
        <v>2.8030185627377429</v>
      </c>
      <c r="AE22">
        <f t="shared" si="5"/>
        <v>-2.3702572067285392</v>
      </c>
      <c r="AF22">
        <f t="shared" si="6"/>
        <v>4.0938661325943357</v>
      </c>
      <c r="AG22">
        <f t="shared" si="7"/>
        <v>4.0916165538989038</v>
      </c>
    </row>
    <row r="23" spans="1:33" x14ac:dyDescent="0.25">
      <c r="A23" s="6">
        <v>45334.208333333336</v>
      </c>
      <c r="B23">
        <f>AAPL!D21</f>
        <v>187.15</v>
      </c>
      <c r="C23">
        <f>JNJ!D21</f>
        <v>157.85</v>
      </c>
      <c r="D23">
        <f>JPM!D21</f>
        <v>175.79</v>
      </c>
      <c r="E23">
        <f>XOM!D21</f>
        <v>103.17</v>
      </c>
      <c r="G23">
        <f t="shared" si="0"/>
        <v>-9.0426148080278088E-3</v>
      </c>
      <c r="H23">
        <f t="shared" si="1"/>
        <v>6.9292416725699815E-3</v>
      </c>
      <c r="I23">
        <f t="shared" si="2"/>
        <v>4.4469856637336085E-3</v>
      </c>
      <c r="J23">
        <f t="shared" si="3"/>
        <v>1.3662747908444415E-2</v>
      </c>
      <c r="K23">
        <f t="shared" si="8"/>
        <v>3.999090109180049E-3</v>
      </c>
      <c r="X23">
        <f>SUM($G$5:G23)</f>
        <v>1.8987570819349618E-2</v>
      </c>
      <c r="Y23">
        <f>SUM($H$5:H23)</f>
        <v>-1.6773330394715409E-2</v>
      </c>
      <c r="Z23">
        <f>SUM($I$5:I23)</f>
        <v>4.5385646989676967E-2</v>
      </c>
      <c r="AA23">
        <f>SUM($J$5:J23)</f>
        <v>5.4578913447433451E-2</v>
      </c>
      <c r="AC23">
        <f t="shared" si="9"/>
        <v>2.554470021543616</v>
      </c>
      <c r="AD23">
        <f t="shared" si="4"/>
        <v>1.8987570819349617</v>
      </c>
      <c r="AE23">
        <f t="shared" si="5"/>
        <v>-1.6773330394715409</v>
      </c>
      <c r="AF23">
        <f t="shared" si="6"/>
        <v>4.5385646989676971</v>
      </c>
      <c r="AG23">
        <f t="shared" si="7"/>
        <v>5.457891344743345</v>
      </c>
    </row>
    <row r="24" spans="1:33" x14ac:dyDescent="0.25">
      <c r="A24" s="6">
        <v>45335.208333333336</v>
      </c>
      <c r="B24">
        <f>AAPL!D22</f>
        <v>185.04</v>
      </c>
      <c r="C24">
        <f>JNJ!D22</f>
        <v>156.47</v>
      </c>
      <c r="D24">
        <f>JPM!D22</f>
        <v>174.26</v>
      </c>
      <c r="E24">
        <f>XOM!D22</f>
        <v>101.34</v>
      </c>
      <c r="G24">
        <f t="shared" si="0"/>
        <v>-1.1338416427254269E-2</v>
      </c>
      <c r="H24">
        <f t="shared" si="1"/>
        <v>-8.7809166900347721E-3</v>
      </c>
      <c r="I24">
        <f t="shared" si="2"/>
        <v>-8.7416640086589274E-3</v>
      </c>
      <c r="J24">
        <f t="shared" si="3"/>
        <v>-1.789691306452083E-2</v>
      </c>
      <c r="K24">
        <f t="shared" si="8"/>
        <v>-1.16894775476172E-2</v>
      </c>
      <c r="X24">
        <f>SUM($G$5:G24)</f>
        <v>7.6491543920953493E-3</v>
      </c>
      <c r="Y24">
        <f>SUM($H$5:H24)</f>
        <v>-2.5554247084750181E-2</v>
      </c>
      <c r="Z24">
        <f>SUM($I$5:I24)</f>
        <v>3.6643982981018036E-2</v>
      </c>
      <c r="AA24">
        <f>SUM($J$5:J24)</f>
        <v>3.6682000382912625E-2</v>
      </c>
      <c r="AC24">
        <f t="shared" si="9"/>
        <v>1.3855222667818956</v>
      </c>
      <c r="AD24">
        <f t="shared" si="4"/>
        <v>0.76491543920953498</v>
      </c>
      <c r="AE24">
        <f t="shared" si="5"/>
        <v>-2.5554247084750181</v>
      </c>
      <c r="AF24">
        <f t="shared" si="6"/>
        <v>3.6643982981018035</v>
      </c>
      <c r="AG24">
        <f t="shared" si="7"/>
        <v>3.6682000382912623</v>
      </c>
    </row>
    <row r="25" spans="1:33" x14ac:dyDescent="0.25">
      <c r="A25" s="6">
        <v>45336.208333333336</v>
      </c>
      <c r="B25">
        <f>AAPL!D23</f>
        <v>184.15</v>
      </c>
      <c r="C25">
        <f>JNJ!D23</f>
        <v>155.74</v>
      </c>
      <c r="D25">
        <f>JPM!D23</f>
        <v>176.03</v>
      </c>
      <c r="E25">
        <f>XOM!D23</f>
        <v>100.84</v>
      </c>
      <c r="G25">
        <f t="shared" si="0"/>
        <v>-4.8213750321093058E-3</v>
      </c>
      <c r="H25">
        <f t="shared" si="1"/>
        <v>-4.6763481651257727E-3</v>
      </c>
      <c r="I25">
        <f t="shared" si="2"/>
        <v>1.0105998254740171E-2</v>
      </c>
      <c r="J25">
        <f t="shared" si="3"/>
        <v>-4.9460977280446679E-3</v>
      </c>
      <c r="K25">
        <f t="shared" si="8"/>
        <v>-1.0844556676348938E-3</v>
      </c>
      <c r="X25">
        <f>SUM($G$5:G25)</f>
        <v>2.8277793599860435E-3</v>
      </c>
      <c r="Y25">
        <f>SUM($H$5:H25)</f>
        <v>-3.0230595249875952E-2</v>
      </c>
      <c r="Z25">
        <f>SUM($I$5:I25)</f>
        <v>4.6749981235758208E-2</v>
      </c>
      <c r="AA25">
        <f>SUM($J$5:J25)</f>
        <v>3.1735902654867955E-2</v>
      </c>
      <c r="AC25">
        <f t="shared" si="9"/>
        <v>1.2770767000184065</v>
      </c>
      <c r="AD25">
        <f t="shared" si="4"/>
        <v>0.28277793599860435</v>
      </c>
      <c r="AE25">
        <f t="shared" si="5"/>
        <v>-3.0230595249875951</v>
      </c>
      <c r="AF25">
        <f t="shared" si="6"/>
        <v>4.6749981235758211</v>
      </c>
      <c r="AG25">
        <f t="shared" si="7"/>
        <v>3.1735902654867956</v>
      </c>
    </row>
    <row r="26" spans="1:33" x14ac:dyDescent="0.25">
      <c r="A26" s="6">
        <v>45337.208333333336</v>
      </c>
      <c r="B26">
        <f>AAPL!D24</f>
        <v>183.86</v>
      </c>
      <c r="C26">
        <f>JNJ!D24</f>
        <v>157.91999999999999</v>
      </c>
      <c r="D26">
        <f>JPM!D24</f>
        <v>179.87</v>
      </c>
      <c r="E26">
        <f>XOM!D24</f>
        <v>103.73</v>
      </c>
      <c r="G26">
        <f t="shared" si="0"/>
        <v>-1.5760444554656545E-3</v>
      </c>
      <c r="H26">
        <f t="shared" si="1"/>
        <v>1.3900625536331321E-2</v>
      </c>
      <c r="I26">
        <f t="shared" si="2"/>
        <v>2.1579932681998468E-2</v>
      </c>
      <c r="J26">
        <f t="shared" si="3"/>
        <v>2.8256267124017496E-2</v>
      </c>
      <c r="K26">
        <f t="shared" si="8"/>
        <v>1.5540195221720406E-2</v>
      </c>
      <c r="X26">
        <f>SUM($G$5:G26)</f>
        <v>1.2517349045203889E-3</v>
      </c>
      <c r="Y26">
        <f>SUM($H$5:H26)</f>
        <v>-1.6329969713544633E-2</v>
      </c>
      <c r="Z26">
        <f>SUM($I$5:I26)</f>
        <v>6.8329913917756668E-2</v>
      </c>
      <c r="AA26">
        <f>SUM($J$5:J26)</f>
        <v>5.9992169778885454E-2</v>
      </c>
      <c r="AC26">
        <f t="shared" si="9"/>
        <v>2.831096222190447</v>
      </c>
      <c r="AD26">
        <f t="shared" si="4"/>
        <v>0.1251734904520389</v>
      </c>
      <c r="AE26">
        <f t="shared" si="5"/>
        <v>-1.6329969713544632</v>
      </c>
      <c r="AF26">
        <f t="shared" si="6"/>
        <v>6.8329913917756668</v>
      </c>
      <c r="AG26">
        <f t="shared" si="7"/>
        <v>5.9992169778885458</v>
      </c>
    </row>
    <row r="27" spans="1:33" x14ac:dyDescent="0.25">
      <c r="A27" s="6">
        <v>45338.208333333336</v>
      </c>
      <c r="B27">
        <f>AAPL!D25</f>
        <v>182.31</v>
      </c>
      <c r="C27">
        <f>JNJ!D25</f>
        <v>156.55000000000001</v>
      </c>
      <c r="D27">
        <f>JPM!D25</f>
        <v>179.03</v>
      </c>
      <c r="E27">
        <f>XOM!D25</f>
        <v>103.73</v>
      </c>
      <c r="G27">
        <f t="shared" si="0"/>
        <v>-8.4660636202350554E-3</v>
      </c>
      <c r="H27">
        <f t="shared" si="1"/>
        <v>-8.7131279127565606E-3</v>
      </c>
      <c r="I27">
        <f t="shared" si="2"/>
        <v>-4.6809781766977924E-3</v>
      </c>
      <c r="J27">
        <f t="shared" si="3"/>
        <v>0</v>
      </c>
      <c r="K27">
        <f t="shared" si="8"/>
        <v>-5.4650424274223525E-3</v>
      </c>
      <c r="X27">
        <f>SUM($G$5:G27)</f>
        <v>-7.2143287157146662E-3</v>
      </c>
      <c r="Y27">
        <f>SUM($H$5:H27)</f>
        <v>-2.5043097626301192E-2</v>
      </c>
      <c r="Z27">
        <f>SUM($I$5:I27)</f>
        <v>6.3648935741058871E-2</v>
      </c>
      <c r="AA27">
        <f>SUM($J$5:J27)</f>
        <v>5.9992169778885454E-2</v>
      </c>
      <c r="AC27">
        <f t="shared" si="9"/>
        <v>2.2845919794482117</v>
      </c>
      <c r="AD27">
        <f t="shared" si="4"/>
        <v>-0.72143287157146663</v>
      </c>
      <c r="AE27">
        <f t="shared" si="5"/>
        <v>-2.5043097626301192</v>
      </c>
      <c r="AF27">
        <f t="shared" si="6"/>
        <v>6.3648935741058867</v>
      </c>
      <c r="AG27">
        <f t="shared" si="7"/>
        <v>5.9992169778885458</v>
      </c>
    </row>
    <row r="28" spans="1:33" x14ac:dyDescent="0.25">
      <c r="A28" s="6">
        <v>45342.208333333336</v>
      </c>
      <c r="B28">
        <f>AAPL!D26</f>
        <v>181.56</v>
      </c>
      <c r="C28">
        <f>JNJ!D26</f>
        <v>157.86000000000001</v>
      </c>
      <c r="D28">
        <f>JPM!D26</f>
        <v>179.73</v>
      </c>
      <c r="E28">
        <f>XOM!D26</f>
        <v>102.75</v>
      </c>
      <c r="G28">
        <f t="shared" si="0"/>
        <v>-4.1223572271086705E-3</v>
      </c>
      <c r="H28">
        <f t="shared" si="1"/>
        <v>8.3331165078417459E-3</v>
      </c>
      <c r="I28">
        <f t="shared" si="2"/>
        <v>3.9023352007615548E-3</v>
      </c>
      <c r="J28">
        <f t="shared" si="3"/>
        <v>-9.4925160673926829E-3</v>
      </c>
      <c r="K28">
        <f t="shared" si="8"/>
        <v>-3.4485539647451319E-4</v>
      </c>
      <c r="X28">
        <f>SUM($G$5:G28)</f>
        <v>-1.1336685942823336E-2</v>
      </c>
      <c r="Y28">
        <f>SUM($H$5:H28)</f>
        <v>-1.6709981118459446E-2</v>
      </c>
      <c r="Z28">
        <f>SUM($I$5:I28)</f>
        <v>6.7551270941820424E-2</v>
      </c>
      <c r="AA28">
        <f>SUM($J$5:J28)</f>
        <v>5.0499653711492773E-2</v>
      </c>
      <c r="AC28">
        <f t="shared" si="9"/>
        <v>2.2501064398007604</v>
      </c>
      <c r="AD28">
        <f t="shared" si="4"/>
        <v>-1.1336685942823337</v>
      </c>
      <c r="AE28">
        <f t="shared" si="5"/>
        <v>-1.6709981118459445</v>
      </c>
      <c r="AF28">
        <f t="shared" si="6"/>
        <v>6.7551270941820425</v>
      </c>
      <c r="AG28">
        <f t="shared" si="7"/>
        <v>5.0499653711492769</v>
      </c>
    </row>
    <row r="29" spans="1:33" x14ac:dyDescent="0.25">
      <c r="A29" s="6">
        <v>45343.208333333336</v>
      </c>
      <c r="B29">
        <f>AAPL!D27</f>
        <v>182.32</v>
      </c>
      <c r="C29">
        <f>JNJ!D27</f>
        <v>158.68</v>
      </c>
      <c r="D29">
        <f>JPM!D27</f>
        <v>180.9</v>
      </c>
      <c r="E29">
        <f>XOM!D27</f>
        <v>104.85</v>
      </c>
      <c r="G29">
        <f t="shared" si="0"/>
        <v>4.1772073491637982E-3</v>
      </c>
      <c r="H29">
        <f t="shared" si="1"/>
        <v>5.1810313658730419E-3</v>
      </c>
      <c r="I29">
        <f t="shared" si="2"/>
        <v>6.4886676373062694E-3</v>
      </c>
      <c r="J29">
        <f t="shared" si="3"/>
        <v>2.0231903971584898E-2</v>
      </c>
      <c r="K29">
        <f t="shared" si="8"/>
        <v>9.0197025809820031E-3</v>
      </c>
      <c r="X29">
        <f>SUM($G$5:G29)</f>
        <v>-7.1594785936595377E-3</v>
      </c>
      <c r="Y29">
        <f>SUM($H$5:H29)</f>
        <v>-1.1528949752586403E-2</v>
      </c>
      <c r="Z29">
        <f>SUM($I$5:I29)</f>
        <v>7.4039938579126691E-2</v>
      </c>
      <c r="AA29">
        <f>SUM($J$5:J29)</f>
        <v>7.0731557683077678E-2</v>
      </c>
      <c r="AC29">
        <f t="shared" si="9"/>
        <v>3.1520766978989605</v>
      </c>
      <c r="AD29">
        <f t="shared" si="4"/>
        <v>-0.71594785936595373</v>
      </c>
      <c r="AE29">
        <f t="shared" si="5"/>
        <v>-1.1528949752586404</v>
      </c>
      <c r="AF29">
        <f t="shared" si="6"/>
        <v>7.4039938579126687</v>
      </c>
      <c r="AG29">
        <f t="shared" si="7"/>
        <v>7.0731557683077675</v>
      </c>
    </row>
    <row r="30" spans="1:33" x14ac:dyDescent="0.25">
      <c r="A30" s="6">
        <v>45344.208333333336</v>
      </c>
      <c r="B30">
        <f>AAPL!D28</f>
        <v>184.37</v>
      </c>
      <c r="C30">
        <f>JNJ!D28</f>
        <v>160.44999999999999</v>
      </c>
      <c r="D30">
        <f>JPM!D28</f>
        <v>183.07</v>
      </c>
      <c r="E30">
        <f>XOM!D28</f>
        <v>104.76</v>
      </c>
      <c r="G30">
        <f t="shared" si="0"/>
        <v>1.1181223144870737E-2</v>
      </c>
      <c r="H30">
        <f t="shared" si="1"/>
        <v>1.1092771909736392E-2</v>
      </c>
      <c r="I30">
        <f t="shared" si="2"/>
        <v>1.1924200961673782E-2</v>
      </c>
      <c r="J30">
        <f t="shared" si="3"/>
        <v>-8.587377084177582E-4</v>
      </c>
      <c r="K30">
        <f t="shared" si="8"/>
        <v>8.3348645769657868E-3</v>
      </c>
      <c r="X30">
        <f>SUM($G$5:G30)</f>
        <v>4.0217445512111998E-3</v>
      </c>
      <c r="Y30">
        <f>SUM($H$5:H30)</f>
        <v>-4.361778428500114E-4</v>
      </c>
      <c r="Z30">
        <f>SUM($I$5:I30)</f>
        <v>8.5964139540800469E-2</v>
      </c>
      <c r="AA30">
        <f>SUM($J$5:J30)</f>
        <v>6.9872819974659925E-2</v>
      </c>
      <c r="AC30">
        <f t="shared" si="9"/>
        <v>3.98556315559554</v>
      </c>
      <c r="AD30">
        <f t="shared" si="4"/>
        <v>0.40217445512111999</v>
      </c>
      <c r="AE30">
        <f t="shared" si="5"/>
        <v>-4.361778428500114E-2</v>
      </c>
      <c r="AF30">
        <f t="shared" si="6"/>
        <v>8.596413954080047</v>
      </c>
      <c r="AG30">
        <f t="shared" si="7"/>
        <v>6.9872819974659928</v>
      </c>
    </row>
    <row r="31" spans="1:33" x14ac:dyDescent="0.25">
      <c r="A31" s="6">
        <v>45345.208333333336</v>
      </c>
      <c r="B31">
        <f>AAPL!D29</f>
        <v>182.52</v>
      </c>
      <c r="C31">
        <f>JNJ!D29</f>
        <v>161.84</v>
      </c>
      <c r="D31">
        <f>JPM!D29</f>
        <v>183.99</v>
      </c>
      <c r="E31">
        <f>XOM!D29</f>
        <v>103.84</v>
      </c>
      <c r="G31">
        <f t="shared" si="0"/>
        <v>-1.0084852023097546E-2</v>
      </c>
      <c r="H31">
        <f t="shared" si="1"/>
        <v>8.6258253036242943E-3</v>
      </c>
      <c r="I31">
        <f t="shared" si="2"/>
        <v>5.0128149430787288E-3</v>
      </c>
      <c r="J31">
        <f t="shared" si="3"/>
        <v>-8.8207666837312893E-3</v>
      </c>
      <c r="K31">
        <f t="shared" si="8"/>
        <v>-1.3167446150314532E-3</v>
      </c>
      <c r="X31">
        <f>SUM($G$5:G31)</f>
        <v>-6.0631074718863467E-3</v>
      </c>
      <c r="Y31">
        <f>SUM($H$5:H31)</f>
        <v>8.1896474607742829E-3</v>
      </c>
      <c r="Z31">
        <f>SUM($I$5:I31)</f>
        <v>9.0976954483879199E-2</v>
      </c>
      <c r="AA31">
        <f>SUM($J$5:J31)</f>
        <v>6.1052053290928637E-2</v>
      </c>
      <c r="AC31">
        <f t="shared" si="9"/>
        <v>3.8538886940923947</v>
      </c>
      <c r="AD31">
        <f t="shared" si="4"/>
        <v>-0.60631074718863465</v>
      </c>
      <c r="AE31">
        <f t="shared" si="5"/>
        <v>0.81896474607742831</v>
      </c>
      <c r="AF31">
        <f t="shared" si="6"/>
        <v>9.0976954483879204</v>
      </c>
      <c r="AG31">
        <f t="shared" si="7"/>
        <v>6.1052053290928638</v>
      </c>
    </row>
    <row r="32" spans="1:33" x14ac:dyDescent="0.25">
      <c r="A32" s="6">
        <v>45348.208333333336</v>
      </c>
      <c r="B32">
        <f>AAPL!D30</f>
        <v>181.16</v>
      </c>
      <c r="C32">
        <f>JNJ!D30</f>
        <v>160.79</v>
      </c>
      <c r="D32">
        <f>JPM!D30</f>
        <v>183.36</v>
      </c>
      <c r="E32">
        <f>XOM!D30</f>
        <v>104.25</v>
      </c>
      <c r="G32">
        <f t="shared" si="0"/>
        <v>-7.4791373711888022E-3</v>
      </c>
      <c r="H32">
        <f t="shared" si="1"/>
        <v>-6.5090271031698543E-3</v>
      </c>
      <c r="I32">
        <f t="shared" si="2"/>
        <v>-3.4299747796272427E-3</v>
      </c>
      <c r="J32">
        <f t="shared" si="3"/>
        <v>3.9406077231309193E-3</v>
      </c>
      <c r="K32">
        <f t="shared" si="8"/>
        <v>-3.3693828827137456E-3</v>
      </c>
      <c r="X32">
        <f>SUM($G$5:G32)</f>
        <v>-1.354224484307515E-2</v>
      </c>
      <c r="Y32">
        <f>SUM($H$5:H32)</f>
        <v>1.6806203576044286E-3</v>
      </c>
      <c r="Z32">
        <f>SUM($I$5:I32)</f>
        <v>8.7546979704251959E-2</v>
      </c>
      <c r="AA32">
        <f>SUM($J$5:J32)</f>
        <v>6.4992661014059552E-2</v>
      </c>
      <c r="AC32">
        <f t="shared" si="9"/>
        <v>3.5169504058210199</v>
      </c>
      <c r="AD32">
        <f t="shared" si="4"/>
        <v>-1.3542244843075151</v>
      </c>
      <c r="AE32">
        <f t="shared" si="5"/>
        <v>0.16806203576044285</v>
      </c>
      <c r="AF32">
        <f t="shared" si="6"/>
        <v>8.7546979704251964</v>
      </c>
      <c r="AG32">
        <f t="shared" si="7"/>
        <v>6.4992661014059552</v>
      </c>
    </row>
    <row r="33" spans="1:33" x14ac:dyDescent="0.25">
      <c r="A33" s="6">
        <v>45349.208333333336</v>
      </c>
      <c r="B33">
        <f>AAPL!D31</f>
        <v>182.63</v>
      </c>
      <c r="C33">
        <f>JNJ!D31</f>
        <v>160.97999999999999</v>
      </c>
      <c r="D33">
        <f>JPM!D31</f>
        <v>183.45</v>
      </c>
      <c r="E33">
        <f>XOM!D31</f>
        <v>104.03</v>
      </c>
      <c r="G33">
        <f t="shared" si="0"/>
        <v>8.0816295159372147E-3</v>
      </c>
      <c r="H33">
        <f t="shared" si="1"/>
        <v>1.1809679092676442E-3</v>
      </c>
      <c r="I33">
        <f t="shared" si="2"/>
        <v>4.9071727491607634E-4</v>
      </c>
      <c r="J33">
        <f t="shared" si="3"/>
        <v>-2.1125415961069584E-3</v>
      </c>
      <c r="K33">
        <f t="shared" si="8"/>
        <v>1.9101932760034941E-3</v>
      </c>
      <c r="X33">
        <f>SUM($G$5:G33)</f>
        <v>-5.4606153271379351E-3</v>
      </c>
      <c r="Y33">
        <f>SUM($H$5:H33)</f>
        <v>2.861588266872073E-3</v>
      </c>
      <c r="Z33">
        <f>SUM($I$5:I33)</f>
        <v>8.8037696979168037E-2</v>
      </c>
      <c r="AA33">
        <f>SUM($J$5:J33)</f>
        <v>6.2880119417952587E-2</v>
      </c>
      <c r="AC33">
        <f t="shared" si="9"/>
        <v>3.7079697334213693</v>
      </c>
      <c r="AD33">
        <f t="shared" si="4"/>
        <v>-0.54606153271379354</v>
      </c>
      <c r="AE33">
        <f t="shared" si="5"/>
        <v>0.28615882668720732</v>
      </c>
      <c r="AF33">
        <f t="shared" si="6"/>
        <v>8.8037696979168043</v>
      </c>
      <c r="AG33">
        <f t="shared" si="7"/>
        <v>6.2880119417952587</v>
      </c>
    </row>
    <row r="34" spans="1:33" x14ac:dyDescent="0.25">
      <c r="A34" s="6">
        <v>45350.208333333336</v>
      </c>
      <c r="B34">
        <f>AAPL!D32</f>
        <v>181.42</v>
      </c>
      <c r="C34">
        <f>JNJ!D32</f>
        <v>161.55000000000001</v>
      </c>
      <c r="D34">
        <f>JPM!D32</f>
        <v>184.38</v>
      </c>
      <c r="E34">
        <f>XOM!D32</f>
        <v>104.32</v>
      </c>
      <c r="G34">
        <f t="shared" si="0"/>
        <v>-6.6474630171523214E-3</v>
      </c>
      <c r="H34">
        <f t="shared" si="1"/>
        <v>3.5345586049196384E-3</v>
      </c>
      <c r="I34">
        <f t="shared" si="2"/>
        <v>5.0566945691573034E-3</v>
      </c>
      <c r="J34">
        <f t="shared" si="3"/>
        <v>2.7837790955389371E-3</v>
      </c>
      <c r="K34">
        <f t="shared" si="8"/>
        <v>1.1818923131158895E-3</v>
      </c>
      <c r="X34">
        <f>SUM($G$5:G34)</f>
        <v>-1.2108078344290257E-2</v>
      </c>
      <c r="Y34">
        <f>SUM($H$5:H34)</f>
        <v>6.3961468717917119E-3</v>
      </c>
      <c r="Z34">
        <f>SUM($I$5:I34)</f>
        <v>9.3094391548325342E-2</v>
      </c>
      <c r="AA34">
        <f>SUM($J$5:J34)</f>
        <v>6.5663898513491525E-2</v>
      </c>
      <c r="AC34">
        <f t="shared" si="9"/>
        <v>3.8261589647329579</v>
      </c>
      <c r="AD34">
        <f t="shared" si="4"/>
        <v>-1.2108078344290258</v>
      </c>
      <c r="AE34">
        <f t="shared" si="5"/>
        <v>0.63961468717917114</v>
      </c>
      <c r="AF34">
        <f t="shared" si="6"/>
        <v>9.3094391548325337</v>
      </c>
      <c r="AG34">
        <f t="shared" si="7"/>
        <v>6.5663898513491521</v>
      </c>
    </row>
    <row r="35" spans="1:33" x14ac:dyDescent="0.25">
      <c r="A35" s="6">
        <v>45351.208333333336</v>
      </c>
      <c r="B35">
        <f>AAPL!D33</f>
        <v>180.75</v>
      </c>
      <c r="C35">
        <f>JNJ!D33</f>
        <v>161.38</v>
      </c>
      <c r="D35">
        <f>JPM!D33</f>
        <v>186.06</v>
      </c>
      <c r="E35">
        <f>XOM!D33</f>
        <v>104.52</v>
      </c>
      <c r="G35">
        <f t="shared" si="0"/>
        <v>-3.6999241479239351E-3</v>
      </c>
      <c r="H35">
        <f t="shared" si="1"/>
        <v>-1.0528598501468201E-3</v>
      </c>
      <c r="I35">
        <f t="shared" si="2"/>
        <v>9.0703569699642789E-3</v>
      </c>
      <c r="J35">
        <f t="shared" si="3"/>
        <v>1.9153424740689874E-3</v>
      </c>
      <c r="K35">
        <f t="shared" si="8"/>
        <v>1.5582288614906278E-3</v>
      </c>
      <c r="X35">
        <f>SUM($G$5:G35)</f>
        <v>-1.5808002492214191E-2</v>
      </c>
      <c r="Y35">
        <f>SUM($H$5:H35)</f>
        <v>5.343287021644892E-3</v>
      </c>
      <c r="Z35">
        <f>SUM($I$5:I35)</f>
        <v>0.10216474851828962</v>
      </c>
      <c r="AA35">
        <f>SUM($J$5:J35)</f>
        <v>6.7579240987560518E-2</v>
      </c>
      <c r="AC35">
        <f t="shared" si="9"/>
        <v>3.9819818508820211</v>
      </c>
      <c r="AD35">
        <f t="shared" si="4"/>
        <v>-1.580800249221419</v>
      </c>
      <c r="AE35">
        <f t="shared" si="5"/>
        <v>0.53432870216448924</v>
      </c>
      <c r="AF35">
        <f t="shared" si="6"/>
        <v>10.216474851828963</v>
      </c>
      <c r="AG35">
        <f t="shared" si="7"/>
        <v>6.7579240987560514</v>
      </c>
    </row>
    <row r="36" spans="1:33" x14ac:dyDescent="0.25">
      <c r="A36" s="6">
        <v>45352.208333333336</v>
      </c>
      <c r="B36">
        <f>AAPL!D34</f>
        <v>179.66</v>
      </c>
      <c r="C36">
        <f>JNJ!D34</f>
        <v>162.12</v>
      </c>
      <c r="D36">
        <f>JPM!D34</f>
        <v>185.29</v>
      </c>
      <c r="E36">
        <f>XOM!D34</f>
        <v>105.84</v>
      </c>
      <c r="G36">
        <f t="shared" si="0"/>
        <v>-6.0486852378135621E-3</v>
      </c>
      <c r="H36">
        <f t="shared" si="1"/>
        <v>4.574969339747435E-3</v>
      </c>
      <c r="I36">
        <f t="shared" si="2"/>
        <v>-4.1470370460894197E-3</v>
      </c>
      <c r="J36">
        <f t="shared" si="3"/>
        <v>1.2550079154288593E-2</v>
      </c>
      <c r="K36">
        <f t="shared" si="8"/>
        <v>1.7323315525332615E-3</v>
      </c>
      <c r="X36">
        <f>SUM($G$5:G36)</f>
        <v>-2.1856687730027753E-2</v>
      </c>
      <c r="Y36">
        <f>SUM($H$5:H36)</f>
        <v>9.9182563613923261E-3</v>
      </c>
      <c r="Z36">
        <f>SUM($I$5:I36)</f>
        <v>9.8017711472200203E-2</v>
      </c>
      <c r="AA36">
        <f>SUM($J$5:J36)</f>
        <v>8.0129320141849106E-2</v>
      </c>
      <c r="AC36">
        <f t="shared" si="9"/>
        <v>4.1552150061353466</v>
      </c>
      <c r="AD36">
        <f t="shared" si="4"/>
        <v>-2.1856687730027753</v>
      </c>
      <c r="AE36">
        <f t="shared" si="5"/>
        <v>0.99182563613923258</v>
      </c>
      <c r="AF36">
        <f t="shared" si="6"/>
        <v>9.8017711472200197</v>
      </c>
      <c r="AG36">
        <f t="shared" si="7"/>
        <v>8.0129320141849103</v>
      </c>
    </row>
    <row r="37" spans="1:33" x14ac:dyDescent="0.25">
      <c r="A37" s="6">
        <v>45355.208333333336</v>
      </c>
      <c r="B37">
        <f>AAPL!D35</f>
        <v>175.1</v>
      </c>
      <c r="C37">
        <f>JNJ!D35</f>
        <v>159.84</v>
      </c>
      <c r="D37">
        <f>JPM!D35</f>
        <v>186.68</v>
      </c>
      <c r="E37">
        <f>XOM!D35</f>
        <v>104.36</v>
      </c>
      <c r="G37">
        <f t="shared" si="0"/>
        <v>-2.5708936509254418E-2</v>
      </c>
      <c r="H37">
        <f t="shared" si="1"/>
        <v>-1.4163486859864413E-2</v>
      </c>
      <c r="I37">
        <f t="shared" si="2"/>
        <v>7.4737557872917113E-3</v>
      </c>
      <c r="J37">
        <f t="shared" si="3"/>
        <v>-1.4082059538172565E-2</v>
      </c>
      <c r="K37">
        <f t="shared" si="8"/>
        <v>-1.1620181779999921E-2</v>
      </c>
      <c r="X37">
        <f>SUM($G$5:G37)</f>
        <v>-4.7565624239282171E-2</v>
      </c>
      <c r="Y37">
        <f>SUM($H$5:H37)</f>
        <v>-4.2452304984720874E-3</v>
      </c>
      <c r="Z37">
        <f>SUM($I$5:I37)</f>
        <v>0.10549146725949192</v>
      </c>
      <c r="AA37">
        <f>SUM($J$5:J37)</f>
        <v>6.6047260603676536E-2</v>
      </c>
      <c r="AC37">
        <f t="shared" si="9"/>
        <v>2.9931968281353551</v>
      </c>
      <c r="AD37">
        <f t="shared" si="4"/>
        <v>-4.7565624239282167</v>
      </c>
      <c r="AE37">
        <f t="shared" si="5"/>
        <v>-0.42452304984720873</v>
      </c>
      <c r="AF37">
        <f t="shared" si="6"/>
        <v>10.549146725949193</v>
      </c>
      <c r="AG37">
        <f t="shared" si="7"/>
        <v>6.6047260603676534</v>
      </c>
    </row>
    <row r="38" spans="1:33" x14ac:dyDescent="0.25">
      <c r="A38" s="6">
        <v>45356.208333333336</v>
      </c>
      <c r="B38">
        <f>AAPL!D36</f>
        <v>170.12</v>
      </c>
      <c r="C38">
        <f>JNJ!D36</f>
        <v>159.97</v>
      </c>
      <c r="D38">
        <f>JPM!D36</f>
        <v>188.55</v>
      </c>
      <c r="E38">
        <f>XOM!D36</f>
        <v>105.64</v>
      </c>
      <c r="G38">
        <f t="shared" si="0"/>
        <v>-2.8853168906373343E-2</v>
      </c>
      <c r="H38">
        <f t="shared" si="1"/>
        <v>8.1298275326089199E-4</v>
      </c>
      <c r="I38">
        <f t="shared" si="2"/>
        <v>9.9673026227513305E-3</v>
      </c>
      <c r="J38">
        <f t="shared" si="3"/>
        <v>1.219062716040379E-2</v>
      </c>
      <c r="K38">
        <f t="shared" si="8"/>
        <v>-1.4705640924893328E-3</v>
      </c>
      <c r="X38">
        <f>SUM($G$5:G38)</f>
        <v>-7.6418793145655514E-2</v>
      </c>
      <c r="Y38">
        <f>SUM($H$5:H38)</f>
        <v>-3.4322477452111955E-3</v>
      </c>
      <c r="Z38">
        <f>SUM($I$5:I38)</f>
        <v>0.11545876988224325</v>
      </c>
      <c r="AA38">
        <f>SUM($J$5:J38)</f>
        <v>7.8237887764080333E-2</v>
      </c>
      <c r="AC38">
        <f t="shared" si="9"/>
        <v>2.8461404188864217</v>
      </c>
      <c r="AD38">
        <f t="shared" si="4"/>
        <v>-7.6418793145655517</v>
      </c>
      <c r="AE38">
        <f t="shared" si="5"/>
        <v>-0.34322477452111955</v>
      </c>
      <c r="AF38">
        <f t="shared" si="6"/>
        <v>11.545876988224325</v>
      </c>
      <c r="AG38">
        <f t="shared" si="7"/>
        <v>7.8237887764080334</v>
      </c>
    </row>
    <row r="39" spans="1:33" x14ac:dyDescent="0.25">
      <c r="A39" s="6">
        <v>45357.208333333336</v>
      </c>
      <c r="B39">
        <f>AAPL!D37</f>
        <v>169.12</v>
      </c>
      <c r="C39">
        <f>JNJ!D37</f>
        <v>159.34</v>
      </c>
      <c r="D39">
        <f>JPM!D37</f>
        <v>189.53</v>
      </c>
      <c r="E39">
        <f>XOM!D37</f>
        <v>106.77</v>
      </c>
      <c r="G39">
        <f t="shared" si="0"/>
        <v>-5.8955482635053178E-3</v>
      </c>
      <c r="H39">
        <f t="shared" si="1"/>
        <v>-3.9460137012843101E-3</v>
      </c>
      <c r="I39">
        <f t="shared" si="2"/>
        <v>5.1840996338426669E-3</v>
      </c>
      <c r="J39">
        <f t="shared" si="3"/>
        <v>1.06399007612795E-2</v>
      </c>
      <c r="K39">
        <f t="shared" si="8"/>
        <v>1.4956096075831346E-3</v>
      </c>
      <c r="X39">
        <f>SUM($G$5:G39)</f>
        <v>-8.2314341409160829E-2</v>
      </c>
      <c r="Y39">
        <f>SUM($H$5:H39)</f>
        <v>-7.378261446495506E-3</v>
      </c>
      <c r="Z39">
        <f>SUM($I$5:I39)</f>
        <v>0.12064286951608592</v>
      </c>
      <c r="AA39">
        <f>SUM($J$5:J39)</f>
        <v>8.8877788525359838E-2</v>
      </c>
      <c r="AC39">
        <f t="shared" si="9"/>
        <v>2.9957013796447356</v>
      </c>
      <c r="AD39">
        <f t="shared" si="4"/>
        <v>-8.2314341409160825</v>
      </c>
      <c r="AE39">
        <f t="shared" si="5"/>
        <v>-0.73782614464955065</v>
      </c>
      <c r="AF39">
        <f t="shared" si="6"/>
        <v>12.064286951608592</v>
      </c>
      <c r="AG39">
        <f t="shared" si="7"/>
        <v>8.887778852535984</v>
      </c>
    </row>
    <row r="40" spans="1:33" x14ac:dyDescent="0.25">
      <c r="A40" s="6">
        <v>45358.208333333336</v>
      </c>
      <c r="B40">
        <f>AAPL!D38</f>
        <v>169</v>
      </c>
      <c r="C40">
        <f>JNJ!D38</f>
        <v>158.87</v>
      </c>
      <c r="D40">
        <f>JPM!D38</f>
        <v>187.87</v>
      </c>
      <c r="E40">
        <f>XOM!D38</f>
        <v>107.37</v>
      </c>
      <c r="G40">
        <f t="shared" si="0"/>
        <v>-7.0980719885401129E-4</v>
      </c>
      <c r="H40">
        <f t="shared" si="1"/>
        <v>-2.9540262202878533E-3</v>
      </c>
      <c r="I40">
        <f t="shared" si="2"/>
        <v>-8.7970890590012008E-3</v>
      </c>
      <c r="J40">
        <f t="shared" si="3"/>
        <v>5.6038252558332849E-3</v>
      </c>
      <c r="K40">
        <f t="shared" si="8"/>
        <v>-1.7142743055774453E-3</v>
      </c>
      <c r="X40">
        <f>SUM($G$5:G40)</f>
        <v>-8.3024148608014839E-2</v>
      </c>
      <c r="Y40">
        <f>SUM($H$5:H40)</f>
        <v>-1.033228766678336E-2</v>
      </c>
      <c r="Z40">
        <f>SUM($I$5:I40)</f>
        <v>0.11184578045708472</v>
      </c>
      <c r="AA40">
        <f>SUM($J$5:J40)</f>
        <v>9.448161378119313E-2</v>
      </c>
      <c r="AC40">
        <f t="shared" si="9"/>
        <v>2.824273949086991</v>
      </c>
      <c r="AD40">
        <f t="shared" si="4"/>
        <v>-8.3024148608014841</v>
      </c>
      <c r="AE40">
        <f t="shared" si="5"/>
        <v>-1.033228766678336</v>
      </c>
      <c r="AF40">
        <f t="shared" si="6"/>
        <v>11.184578045708472</v>
      </c>
      <c r="AG40">
        <f t="shared" si="7"/>
        <v>9.4481613781193126</v>
      </c>
    </row>
    <row r="41" spans="1:33" x14ac:dyDescent="0.25">
      <c r="A41" s="6">
        <v>45359.208333333336</v>
      </c>
      <c r="B41">
        <f>AAPL!D39</f>
        <v>170.73</v>
      </c>
      <c r="C41">
        <f>JNJ!D39</f>
        <v>159.52000000000001</v>
      </c>
      <c r="D41">
        <f>JPM!D39</f>
        <v>188.22</v>
      </c>
      <c r="E41">
        <f>XOM!D39</f>
        <v>108.38</v>
      </c>
      <c r="G41">
        <f t="shared" si="0"/>
        <v>1.0184646360068749E-2</v>
      </c>
      <c r="H41">
        <f t="shared" si="1"/>
        <v>4.0830484815961134E-3</v>
      </c>
      <c r="I41">
        <f t="shared" si="2"/>
        <v>1.8612571514341749E-3</v>
      </c>
      <c r="J41">
        <f t="shared" si="3"/>
        <v>9.3627566919239971E-3</v>
      </c>
      <c r="K41">
        <f t="shared" si="8"/>
        <v>6.3729271712557592E-3</v>
      </c>
      <c r="X41">
        <f>SUM($G$5:G41)</f>
        <v>-7.2839502247946095E-2</v>
      </c>
      <c r="Y41">
        <f>SUM($H$5:H41)</f>
        <v>-6.2492391851872468E-3</v>
      </c>
      <c r="Z41">
        <f>SUM($I$5:I41)</f>
        <v>0.1137070376085189</v>
      </c>
      <c r="AA41">
        <f>SUM($J$5:J41)</f>
        <v>0.10384437047311712</v>
      </c>
      <c r="AC41">
        <f t="shared" si="9"/>
        <v>3.4615666662125673</v>
      </c>
      <c r="AD41">
        <f t="shared" si="4"/>
        <v>-7.2839502247946095</v>
      </c>
      <c r="AE41">
        <f t="shared" si="5"/>
        <v>-0.62492391851872464</v>
      </c>
      <c r="AF41">
        <f t="shared" si="6"/>
        <v>11.370703760851891</v>
      </c>
      <c r="AG41">
        <f t="shared" si="7"/>
        <v>10.384437047311712</v>
      </c>
    </row>
    <row r="42" spans="1:33" x14ac:dyDescent="0.25">
      <c r="A42" s="6">
        <v>45362.166666666664</v>
      </c>
      <c r="B42">
        <f>AAPL!D40</f>
        <v>172.75</v>
      </c>
      <c r="C42">
        <f>JNJ!D40</f>
        <v>161.22999999999999</v>
      </c>
      <c r="D42">
        <f>JPM!D40</f>
        <v>188.29</v>
      </c>
      <c r="E42">
        <f>XOM!D40</f>
        <v>109.02</v>
      </c>
      <c r="G42">
        <f t="shared" si="0"/>
        <v>1.1762101364637088E-2</v>
      </c>
      <c r="H42">
        <f t="shared" si="1"/>
        <v>1.0662610762120146E-2</v>
      </c>
      <c r="I42">
        <f t="shared" si="2"/>
        <v>3.7183607769519046E-4</v>
      </c>
      <c r="J42">
        <f t="shared" si="3"/>
        <v>5.887781498166658E-3</v>
      </c>
      <c r="K42">
        <f t="shared" si="8"/>
        <v>7.1710824256547715E-3</v>
      </c>
      <c r="X42">
        <f>SUM($G$5:G42)</f>
        <v>-6.1077400883309006E-2</v>
      </c>
      <c r="Y42">
        <f>SUM($H$5:H42)</f>
        <v>4.4133715769328992E-3</v>
      </c>
      <c r="Z42">
        <f>SUM($I$5:I42)</f>
        <v>0.11407887368621408</v>
      </c>
      <c r="AA42">
        <f>SUM($J$5:J42)</f>
        <v>0.10973215197128378</v>
      </c>
      <c r="AC42">
        <f t="shared" si="9"/>
        <v>4.1786749087780439</v>
      </c>
      <c r="AD42">
        <f t="shared" si="4"/>
        <v>-6.1077400883309005</v>
      </c>
      <c r="AE42">
        <f t="shared" si="5"/>
        <v>0.44133715769328991</v>
      </c>
      <c r="AF42">
        <f t="shared" si="6"/>
        <v>11.407887368621408</v>
      </c>
      <c r="AG42">
        <f t="shared" si="7"/>
        <v>10.973215197128377</v>
      </c>
    </row>
    <row r="43" spans="1:33" x14ac:dyDescent="0.25">
      <c r="A43" s="6">
        <v>45363.166666666664</v>
      </c>
      <c r="B43">
        <f>AAPL!D41</f>
        <v>173.23</v>
      </c>
      <c r="C43">
        <f>JNJ!D41</f>
        <v>162.74</v>
      </c>
      <c r="D43">
        <f>JPM!D41</f>
        <v>189.84</v>
      </c>
      <c r="E43">
        <f>XOM!D41</f>
        <v>108.32</v>
      </c>
      <c r="G43">
        <f t="shared" si="0"/>
        <v>2.7747286430700939E-3</v>
      </c>
      <c r="H43">
        <f t="shared" si="1"/>
        <v>9.3219182928628019E-3</v>
      </c>
      <c r="I43">
        <f t="shared" si="2"/>
        <v>8.1982846191711208E-3</v>
      </c>
      <c r="J43">
        <f t="shared" si="3"/>
        <v>-6.4415424721699444E-3</v>
      </c>
      <c r="K43">
        <f t="shared" si="8"/>
        <v>3.4633472707335184E-3</v>
      </c>
      <c r="X43">
        <f>SUM($G$5:G43)</f>
        <v>-5.8302672240238912E-2</v>
      </c>
      <c r="Y43">
        <f>SUM($H$5:H43)</f>
        <v>1.3735289869795702E-2</v>
      </c>
      <c r="Z43">
        <f>SUM($I$5:I43)</f>
        <v>0.1222771583053852</v>
      </c>
      <c r="AA43">
        <f>SUM($J$5:J43)</f>
        <v>0.10329060949911383</v>
      </c>
      <c r="AC43">
        <f t="shared" si="9"/>
        <v>4.5250096358513954</v>
      </c>
      <c r="AD43">
        <f t="shared" si="4"/>
        <v>-5.8302672240238911</v>
      </c>
      <c r="AE43">
        <f t="shared" si="5"/>
        <v>1.3735289869795702</v>
      </c>
      <c r="AF43">
        <f t="shared" si="6"/>
        <v>12.22771583053852</v>
      </c>
      <c r="AG43">
        <f t="shared" si="7"/>
        <v>10.329060949911382</v>
      </c>
    </row>
    <row r="44" spans="1:33" x14ac:dyDescent="0.25">
      <c r="A44" s="6">
        <v>45364.166666666664</v>
      </c>
      <c r="B44">
        <f>AAPL!D42</f>
        <v>171.13</v>
      </c>
      <c r="C44">
        <f>JNJ!D42</f>
        <v>161.1</v>
      </c>
      <c r="D44">
        <f>JPM!D42</f>
        <v>191.38</v>
      </c>
      <c r="E44">
        <f>XOM!D42</f>
        <v>109.53</v>
      </c>
      <c r="G44">
        <f t="shared" si="0"/>
        <v>-1.2196689701489101E-2</v>
      </c>
      <c r="H44">
        <f t="shared" si="1"/>
        <v>-1.0128545085582571E-2</v>
      </c>
      <c r="I44">
        <f t="shared" si="2"/>
        <v>8.0793682236086021E-3</v>
      </c>
      <c r="J44">
        <f t="shared" si="3"/>
        <v>1.1108675171690343E-2</v>
      </c>
      <c r="K44">
        <f t="shared" si="8"/>
        <v>-7.8429784794318159E-4</v>
      </c>
      <c r="X44">
        <f>SUM($G$5:G44)</f>
        <v>-7.0499361941728012E-2</v>
      </c>
      <c r="Y44">
        <f>SUM($H$5:H44)</f>
        <v>3.6067447842131305E-3</v>
      </c>
      <c r="Z44">
        <f>SUM($I$5:I44)</f>
        <v>0.13035652652899379</v>
      </c>
      <c r="AA44">
        <f>SUM($J$5:J44)</f>
        <v>0.11439928467080417</v>
      </c>
      <c r="AC44">
        <f t="shared" si="9"/>
        <v>4.4465798510570771</v>
      </c>
      <c r="AD44">
        <f t="shared" si="4"/>
        <v>-7.0499361941728012</v>
      </c>
      <c r="AE44">
        <f t="shared" si="5"/>
        <v>0.36067447842131306</v>
      </c>
      <c r="AF44">
        <f t="shared" si="6"/>
        <v>13.03565265289938</v>
      </c>
      <c r="AG44">
        <f t="shared" si="7"/>
        <v>11.439928467080417</v>
      </c>
    </row>
    <row r="45" spans="1:33" x14ac:dyDescent="0.25">
      <c r="A45" s="6">
        <v>45365.166666666664</v>
      </c>
      <c r="B45">
        <f>AAPL!D43</f>
        <v>173</v>
      </c>
      <c r="C45">
        <f>JNJ!D43</f>
        <v>159.21</v>
      </c>
      <c r="D45">
        <f>JPM!D43</f>
        <v>187.97</v>
      </c>
      <c r="E45">
        <f>XOM!D43</f>
        <v>111.47</v>
      </c>
      <c r="G45">
        <f t="shared" si="0"/>
        <v>1.0868092908418524E-2</v>
      </c>
      <c r="H45">
        <f t="shared" si="1"/>
        <v>-1.1801204675015307E-2</v>
      </c>
      <c r="I45">
        <f t="shared" si="2"/>
        <v>-1.7978604722612698E-2</v>
      </c>
      <c r="J45">
        <f t="shared" si="3"/>
        <v>1.7557012065876929E-2</v>
      </c>
      <c r="K45">
        <f t="shared" si="8"/>
        <v>-3.3867610583313782E-4</v>
      </c>
      <c r="X45">
        <f>SUM($G$5:G45)</f>
        <v>-5.9631269033309488E-2</v>
      </c>
      <c r="Y45">
        <f>SUM($H$5:H45)</f>
        <v>-8.1944598908021762E-3</v>
      </c>
      <c r="Z45">
        <f>SUM($I$5:I45)</f>
        <v>0.11237792180638109</v>
      </c>
      <c r="AA45">
        <f>SUM($J$5:J45)</f>
        <v>0.13195629673668111</v>
      </c>
      <c r="AC45">
        <f t="shared" si="9"/>
        <v>4.4127122404737635</v>
      </c>
      <c r="AD45">
        <f t="shared" si="4"/>
        <v>-5.9631269033309486</v>
      </c>
      <c r="AE45">
        <f t="shared" si="5"/>
        <v>-0.8194459890802176</v>
      </c>
      <c r="AF45">
        <f t="shared" si="6"/>
        <v>11.23779218063811</v>
      </c>
      <c r="AG45">
        <f t="shared" si="7"/>
        <v>13.19562967366811</v>
      </c>
    </row>
    <row r="46" spans="1:33" x14ac:dyDescent="0.25">
      <c r="A46" s="6">
        <v>45366.166666666664</v>
      </c>
      <c r="B46">
        <f>AAPL!D44</f>
        <v>172.62</v>
      </c>
      <c r="C46">
        <f>JNJ!D44</f>
        <v>158.18</v>
      </c>
      <c r="D46">
        <f>JPM!D44</f>
        <v>190.3</v>
      </c>
      <c r="E46">
        <f>XOM!D44</f>
        <v>111.27</v>
      </c>
      <c r="G46">
        <f t="shared" si="0"/>
        <v>-2.1989477062673733E-3</v>
      </c>
      <c r="H46">
        <f t="shared" si="1"/>
        <v>-6.4904604166421756E-3</v>
      </c>
      <c r="I46">
        <f t="shared" si="2"/>
        <v>1.2319398673599807E-2</v>
      </c>
      <c r="J46">
        <f t="shared" si="3"/>
        <v>-1.7958162319230372E-3</v>
      </c>
      <c r="K46">
        <f t="shared" si="8"/>
        <v>4.5854357969180492E-4</v>
      </c>
      <c r="X46">
        <f>SUM($G$5:G46)</f>
        <v>-6.1830216739576858E-2</v>
      </c>
      <c r="Y46">
        <f>SUM($H$5:H46)</f>
        <v>-1.4684920307444352E-2</v>
      </c>
      <c r="Z46">
        <f>SUM($I$5:I46)</f>
        <v>0.1246973204799809</v>
      </c>
      <c r="AA46">
        <f>SUM($J$5:J46)</f>
        <v>0.13016048050475806</v>
      </c>
      <c r="AC46">
        <f t="shared" si="9"/>
        <v>4.4585665984429435</v>
      </c>
      <c r="AD46">
        <f t="shared" si="4"/>
        <v>-6.1830216739576862</v>
      </c>
      <c r="AE46">
        <f t="shared" si="5"/>
        <v>-1.4684920307444351</v>
      </c>
      <c r="AF46">
        <f t="shared" si="6"/>
        <v>12.46973204799809</v>
      </c>
      <c r="AG46">
        <f t="shared" si="7"/>
        <v>13.016048050475806</v>
      </c>
    </row>
    <row r="47" spans="1:33" x14ac:dyDescent="0.25">
      <c r="A47" s="6">
        <v>45369.166666666664</v>
      </c>
      <c r="B47">
        <f>AAPL!D45</f>
        <v>173.72</v>
      </c>
      <c r="C47">
        <f>JNJ!D45</f>
        <v>156.76</v>
      </c>
      <c r="D47">
        <f>JPM!D45</f>
        <v>192.66</v>
      </c>
      <c r="E47">
        <f>XOM!D45</f>
        <v>112.3</v>
      </c>
      <c r="G47">
        <f t="shared" si="0"/>
        <v>6.3521608751096097E-3</v>
      </c>
      <c r="H47">
        <f t="shared" si="1"/>
        <v>-9.0176517598405375E-3</v>
      </c>
      <c r="I47">
        <f t="shared" si="2"/>
        <v>1.2325203027373602E-2</v>
      </c>
      <c r="J47">
        <f t="shared" si="3"/>
        <v>9.2141815747882813E-3</v>
      </c>
      <c r="K47">
        <f t="shared" si="8"/>
        <v>4.7184734293577385E-3</v>
      </c>
      <c r="X47">
        <f>SUM($G$5:G47)</f>
        <v>-5.5478055864467246E-2</v>
      </c>
      <c r="Y47">
        <f>SUM($H$5:H47)</f>
        <v>-2.3702572067284891E-2</v>
      </c>
      <c r="Z47">
        <f>SUM($I$5:I47)</f>
        <v>0.1370225235073545</v>
      </c>
      <c r="AA47">
        <f>SUM($J$5:J47)</f>
        <v>0.13937466207954635</v>
      </c>
      <c r="AC47">
        <f t="shared" si="9"/>
        <v>4.9304139413787178</v>
      </c>
      <c r="AD47">
        <f t="shared" si="4"/>
        <v>-5.5478055864467244</v>
      </c>
      <c r="AE47">
        <f t="shared" si="5"/>
        <v>-2.3702572067284891</v>
      </c>
      <c r="AF47">
        <f t="shared" si="6"/>
        <v>13.702252350735449</v>
      </c>
      <c r="AG47">
        <f t="shared" si="7"/>
        <v>13.937466207954635</v>
      </c>
    </row>
    <row r="48" spans="1:33" x14ac:dyDescent="0.25">
      <c r="A48" s="6">
        <v>45370.166666666664</v>
      </c>
      <c r="B48">
        <f>AAPL!D46</f>
        <v>176.08</v>
      </c>
      <c r="C48">
        <f>JNJ!D46</f>
        <v>156.21</v>
      </c>
      <c r="D48">
        <f>JPM!D46</f>
        <v>193.79</v>
      </c>
      <c r="E48">
        <f>XOM!D46</f>
        <v>113.09</v>
      </c>
      <c r="G48">
        <f t="shared" si="0"/>
        <v>1.3493629551585165E-2</v>
      </c>
      <c r="H48">
        <f t="shared" si="1"/>
        <v>-3.5147174885131549E-3</v>
      </c>
      <c r="I48">
        <f t="shared" si="2"/>
        <v>5.8481212086804596E-3</v>
      </c>
      <c r="J48">
        <f t="shared" si="3"/>
        <v>7.0101001388381354E-3</v>
      </c>
      <c r="K48">
        <f t="shared" si="8"/>
        <v>5.7092833526476514E-3</v>
      </c>
      <c r="X48">
        <f>SUM($G$5:G48)</f>
        <v>-4.198442631288208E-2</v>
      </c>
      <c r="Y48">
        <f>SUM($H$5:H48)</f>
        <v>-2.7217289555798045E-2</v>
      </c>
      <c r="Z48">
        <f>SUM($I$5:I48)</f>
        <v>0.14287064471603494</v>
      </c>
      <c r="AA48">
        <f>SUM($J$5:J48)</f>
        <v>0.14638476221838448</v>
      </c>
      <c r="AC48">
        <f t="shared" si="9"/>
        <v>5.5013422766434825</v>
      </c>
      <c r="AD48">
        <f t="shared" si="4"/>
        <v>-4.1984426312882084</v>
      </c>
      <c r="AE48">
        <f t="shared" si="5"/>
        <v>-2.7217289555798043</v>
      </c>
      <c r="AF48">
        <f t="shared" si="6"/>
        <v>14.287064471603495</v>
      </c>
      <c r="AG48">
        <f t="shared" si="7"/>
        <v>14.638476221838449</v>
      </c>
    </row>
    <row r="49" spans="1:33" x14ac:dyDescent="0.25">
      <c r="A49" s="6">
        <v>45371.166666666664</v>
      </c>
      <c r="B49">
        <f>AAPL!D47</f>
        <v>178.67</v>
      </c>
      <c r="C49">
        <f>JNJ!D47</f>
        <v>155.76</v>
      </c>
      <c r="D49">
        <f>JPM!D47</f>
        <v>196.33</v>
      </c>
      <c r="E49">
        <f>XOM!D47</f>
        <v>112.99</v>
      </c>
      <c r="G49">
        <f t="shared" si="0"/>
        <v>1.4602091726869399E-2</v>
      </c>
      <c r="H49">
        <f t="shared" si="1"/>
        <v>-2.884894778973282E-3</v>
      </c>
      <c r="I49">
        <f t="shared" si="2"/>
        <v>1.3021818372499772E-2</v>
      </c>
      <c r="J49">
        <f t="shared" si="3"/>
        <v>-8.8464266208075149E-4</v>
      </c>
      <c r="K49">
        <f t="shared" si="8"/>
        <v>5.9635931645787834E-3</v>
      </c>
      <c r="X49">
        <f>SUM($G$5:G49)</f>
        <v>-2.7382334586012681E-2</v>
      </c>
      <c r="Y49">
        <f>SUM($H$5:H49)</f>
        <v>-3.0102184334771326E-2</v>
      </c>
      <c r="Z49">
        <f>SUM($I$5:I49)</f>
        <v>0.15589246308853472</v>
      </c>
      <c r="AA49">
        <f>SUM($J$5:J49)</f>
        <v>0.14550011955630374</v>
      </c>
      <c r="AC49">
        <f t="shared" si="9"/>
        <v>6.0977015931013616</v>
      </c>
      <c r="AD49">
        <f t="shared" si="4"/>
        <v>-2.7382334586012682</v>
      </c>
      <c r="AE49">
        <f t="shared" si="5"/>
        <v>-3.0102184334771325</v>
      </c>
      <c r="AF49">
        <f t="shared" si="6"/>
        <v>15.589246308853472</v>
      </c>
      <c r="AG49">
        <f t="shared" si="7"/>
        <v>14.550011955630374</v>
      </c>
    </row>
    <row r="50" spans="1:33" x14ac:dyDescent="0.25">
      <c r="A50" s="6">
        <v>45372.166666666664</v>
      </c>
      <c r="B50">
        <f>AAPL!D48</f>
        <v>171.37</v>
      </c>
      <c r="C50">
        <f>JNJ!D48</f>
        <v>155.75</v>
      </c>
      <c r="D50">
        <f>JPM!D48</f>
        <v>199.06</v>
      </c>
      <c r="E50">
        <f>XOM!D48</f>
        <v>113.49</v>
      </c>
      <c r="G50">
        <f t="shared" si="0"/>
        <v>-4.1715567272317969E-2</v>
      </c>
      <c r="H50">
        <f t="shared" si="1"/>
        <v>-6.4203396381704703E-5</v>
      </c>
      <c r="I50">
        <f t="shared" si="2"/>
        <v>1.3809369907259735E-2</v>
      </c>
      <c r="J50">
        <f t="shared" si="3"/>
        <v>4.4154080918926896E-3</v>
      </c>
      <c r="K50">
        <f t="shared" si="8"/>
        <v>-5.8887481673868119E-3</v>
      </c>
      <c r="X50">
        <f>SUM($G$5:G50)</f>
        <v>-6.9097901858330646E-2</v>
      </c>
      <c r="Y50">
        <f>SUM($H$5:H50)</f>
        <v>-3.016638773115303E-2</v>
      </c>
      <c r="Z50">
        <f>SUM($I$5:I50)</f>
        <v>0.16970183299579444</v>
      </c>
      <c r="AA50">
        <f>SUM($J$5:J50)</f>
        <v>0.14991552764819643</v>
      </c>
      <c r="AC50">
        <f t="shared" si="9"/>
        <v>5.5088267763626799</v>
      </c>
      <c r="AD50">
        <f t="shared" si="4"/>
        <v>-6.9097901858330646</v>
      </c>
      <c r="AE50">
        <f t="shared" si="5"/>
        <v>-3.0166387731153028</v>
      </c>
      <c r="AF50">
        <f t="shared" si="6"/>
        <v>16.970183299579446</v>
      </c>
      <c r="AG50">
        <f t="shared" si="7"/>
        <v>14.991552764819643</v>
      </c>
    </row>
    <row r="51" spans="1:33" x14ac:dyDescent="0.25">
      <c r="A51" s="6">
        <v>45373.166666666664</v>
      </c>
      <c r="B51">
        <f>AAPL!D49</f>
        <v>172.28</v>
      </c>
      <c r="C51">
        <f>JNJ!D49</f>
        <v>155.22999999999999</v>
      </c>
      <c r="D51">
        <f>JPM!D49</f>
        <v>196.62</v>
      </c>
      <c r="E51">
        <f>XOM!D49</f>
        <v>113.49</v>
      </c>
      <c r="G51">
        <f t="shared" si="0"/>
        <v>5.2960985131520685E-3</v>
      </c>
      <c r="H51">
        <f t="shared" si="1"/>
        <v>-3.3442696292106358E-3</v>
      </c>
      <c r="I51">
        <f t="shared" si="2"/>
        <v>-1.233335487913927E-2</v>
      </c>
      <c r="J51">
        <f t="shared" si="3"/>
        <v>0</v>
      </c>
      <c r="K51">
        <f t="shared" si="8"/>
        <v>-2.5953814987994591E-3</v>
      </c>
      <c r="X51">
        <f>SUM($G$5:G51)</f>
        <v>-6.380180334517857E-2</v>
      </c>
      <c r="Y51">
        <f>SUM($H$5:H51)</f>
        <v>-3.3510657360363669E-2</v>
      </c>
      <c r="Z51">
        <f>SUM($I$5:I51)</f>
        <v>0.15736847811665516</v>
      </c>
      <c r="AA51">
        <f>SUM($J$5:J51)</f>
        <v>0.14991552764819643</v>
      </c>
      <c r="AC51">
        <f t="shared" si="9"/>
        <v>5.2492886264827341</v>
      </c>
      <c r="AD51">
        <f t="shared" si="4"/>
        <v>-6.3801803345178572</v>
      </c>
      <c r="AE51">
        <f t="shared" si="5"/>
        <v>-3.3510657360363667</v>
      </c>
      <c r="AF51">
        <f t="shared" si="6"/>
        <v>15.736847811665516</v>
      </c>
      <c r="AG51">
        <f t="shared" si="7"/>
        <v>14.991552764819643</v>
      </c>
    </row>
    <row r="52" spans="1:33" x14ac:dyDescent="0.25">
      <c r="A52" s="6">
        <v>45376.166666666664</v>
      </c>
      <c r="B52">
        <f>AAPL!D50</f>
        <v>170.85</v>
      </c>
      <c r="C52">
        <f>JNJ!D50</f>
        <v>155.22</v>
      </c>
      <c r="D52">
        <f>JPM!D50</f>
        <v>194.82</v>
      </c>
      <c r="E52">
        <f>XOM!D50</f>
        <v>114.65</v>
      </c>
      <c r="G52">
        <f t="shared" si="0"/>
        <v>-8.3350816246090791E-3</v>
      </c>
      <c r="H52">
        <f t="shared" si="1"/>
        <v>-6.4422612359115063E-5</v>
      </c>
      <c r="I52">
        <f t="shared" si="2"/>
        <v>-9.1968765959687272E-3</v>
      </c>
      <c r="J52">
        <f t="shared" si="3"/>
        <v>1.0169281990866058E-2</v>
      </c>
      <c r="K52">
        <f t="shared" si="8"/>
        <v>-1.8567747105177161E-3</v>
      </c>
      <c r="X52">
        <f>SUM($G$5:G52)</f>
        <v>-7.2136884969787651E-2</v>
      </c>
      <c r="Y52">
        <f>SUM($H$5:H52)</f>
        <v>-3.3575079972722785E-2</v>
      </c>
      <c r="Z52">
        <f>SUM($I$5:I52)</f>
        <v>0.14817160152068642</v>
      </c>
      <c r="AA52">
        <f>SUM($J$5:J52)</f>
        <v>0.16008480963906249</v>
      </c>
      <c r="AC52">
        <f t="shared" si="9"/>
        <v>5.0636111554309613</v>
      </c>
      <c r="AD52">
        <f t="shared" si="4"/>
        <v>-7.2136884969787651</v>
      </c>
      <c r="AE52">
        <f t="shared" si="5"/>
        <v>-3.3575079972722786</v>
      </c>
      <c r="AF52">
        <f t="shared" si="6"/>
        <v>14.817160152068642</v>
      </c>
      <c r="AG52">
        <f t="shared" si="7"/>
        <v>16.008480963906248</v>
      </c>
    </row>
    <row r="53" spans="1:33" x14ac:dyDescent="0.25">
      <c r="A53" s="6">
        <v>45377.166666666664</v>
      </c>
      <c r="B53">
        <f>AAPL!D51</f>
        <v>169.71</v>
      </c>
      <c r="C53">
        <f>JNJ!D51</f>
        <v>155.77000000000001</v>
      </c>
      <c r="D53">
        <f>JPM!D51</f>
        <v>195.73</v>
      </c>
      <c r="E53">
        <f>XOM!D51</f>
        <v>113.79</v>
      </c>
      <c r="G53">
        <f t="shared" si="0"/>
        <v>-6.6948805381267596E-3</v>
      </c>
      <c r="H53">
        <f t="shared" si="1"/>
        <v>3.5370949125217294E-3</v>
      </c>
      <c r="I53">
        <f t="shared" si="2"/>
        <v>4.6601031716228605E-3</v>
      </c>
      <c r="J53">
        <f t="shared" si="3"/>
        <v>-7.5293649349961606E-3</v>
      </c>
      <c r="K53">
        <f t="shared" si="8"/>
        <v>-1.5067618472445826E-3</v>
      </c>
      <c r="X53">
        <f>SUM($G$5:G53)</f>
        <v>-7.8831765507914417E-2</v>
      </c>
      <c r="Y53">
        <f>SUM($H$5:H53)</f>
        <v>-3.0037985060201056E-2</v>
      </c>
      <c r="Z53">
        <f>SUM($I$5:I53)</f>
        <v>0.15283170469230928</v>
      </c>
      <c r="AA53">
        <f>SUM($J$5:J53)</f>
        <v>0.15255544470406635</v>
      </c>
      <c r="AC53">
        <f t="shared" si="9"/>
        <v>4.9129349707065035</v>
      </c>
      <c r="AD53">
        <f t="shared" si="4"/>
        <v>-7.8831765507914415</v>
      </c>
      <c r="AE53">
        <f t="shared" si="5"/>
        <v>-3.0037985060201056</v>
      </c>
      <c r="AF53">
        <f t="shared" si="6"/>
        <v>15.283170469230928</v>
      </c>
      <c r="AG53">
        <f t="shared" si="7"/>
        <v>15.255544470406635</v>
      </c>
    </row>
    <row r="54" spans="1:33" x14ac:dyDescent="0.25">
      <c r="A54" s="6">
        <v>45378.166666666664</v>
      </c>
      <c r="B54">
        <f>AAPL!D52</f>
        <v>173.31</v>
      </c>
      <c r="C54">
        <f>JNJ!D52</f>
        <v>157.96</v>
      </c>
      <c r="D54">
        <f>JPM!D52</f>
        <v>199.52</v>
      </c>
      <c r="E54">
        <f>XOM!D52</f>
        <v>114.97</v>
      </c>
      <c r="G54">
        <f t="shared" si="0"/>
        <v>2.0990800438109806E-2</v>
      </c>
      <c r="H54">
        <f t="shared" si="1"/>
        <v>1.3961276079934125E-2</v>
      </c>
      <c r="I54">
        <f t="shared" si="2"/>
        <v>1.9178323417293933E-2</v>
      </c>
      <c r="J54">
        <f t="shared" si="3"/>
        <v>1.0316580396731613E-2</v>
      </c>
      <c r="K54">
        <f t="shared" si="8"/>
        <v>1.6111745083017371E-2</v>
      </c>
      <c r="X54">
        <f>SUM($G$5:G54)</f>
        <v>-5.7840965069804615E-2</v>
      </c>
      <c r="Y54">
        <f>SUM($H$5:H54)</f>
        <v>-1.6076708980266932E-2</v>
      </c>
      <c r="Z54">
        <f>SUM($I$5:I54)</f>
        <v>0.1720100281096032</v>
      </c>
      <c r="AA54">
        <f>SUM($J$5:J54)</f>
        <v>0.16287202510079796</v>
      </c>
      <c r="AC54">
        <f t="shared" si="9"/>
        <v>6.5241094790082395</v>
      </c>
      <c r="AD54">
        <f t="shared" si="4"/>
        <v>-5.7840965069804611</v>
      </c>
      <c r="AE54">
        <f t="shared" si="5"/>
        <v>-1.6076708980266932</v>
      </c>
      <c r="AF54">
        <f t="shared" si="6"/>
        <v>17.201002810960318</v>
      </c>
      <c r="AG54">
        <f t="shared" si="7"/>
        <v>16.287202510079794</v>
      </c>
    </row>
    <row r="55" spans="1:33" x14ac:dyDescent="0.25">
      <c r="A55" s="6">
        <v>45379.166666666664</v>
      </c>
      <c r="B55">
        <f>AAPL!D53</f>
        <v>171.48</v>
      </c>
      <c r="C55">
        <f>JNJ!D53</f>
        <v>158.19</v>
      </c>
      <c r="D55">
        <f>JPM!D53</f>
        <v>200.3</v>
      </c>
      <c r="E55">
        <f>XOM!D53</f>
        <v>116.24</v>
      </c>
      <c r="G55">
        <f t="shared" si="0"/>
        <v>-1.0615256731507589E-2</v>
      </c>
      <c r="H55">
        <f t="shared" si="1"/>
        <v>1.4550057920393353E-3</v>
      </c>
      <c r="I55">
        <f t="shared" si="2"/>
        <v>3.9017607400463473E-3</v>
      </c>
      <c r="J55">
        <f t="shared" si="3"/>
        <v>1.0985794496378541E-2</v>
      </c>
      <c r="K55">
        <f t="shared" si="8"/>
        <v>1.4318260742391588E-3</v>
      </c>
      <c r="X55">
        <f>SUM($G$5:G55)</f>
        <v>-6.8456221801312209E-2</v>
      </c>
      <c r="Y55">
        <f>SUM($H$5:H55)</f>
        <v>-1.4621703188227596E-2</v>
      </c>
      <c r="Z55">
        <f>SUM($I$5:I55)</f>
        <v>0.17591178884964953</v>
      </c>
      <c r="AA55">
        <f>SUM($J$5:J55)</f>
        <v>0.1738578195971765</v>
      </c>
      <c r="AC55">
        <f t="shared" si="9"/>
        <v>6.6672920864321563</v>
      </c>
      <c r="AD55">
        <f t="shared" si="4"/>
        <v>-6.8456221801312207</v>
      </c>
      <c r="AE55">
        <f t="shared" si="5"/>
        <v>-1.4621703188227597</v>
      </c>
      <c r="AF55">
        <f t="shared" si="6"/>
        <v>17.591178884964954</v>
      </c>
      <c r="AG55">
        <f t="shared" si="7"/>
        <v>17.385781959717651</v>
      </c>
    </row>
    <row r="56" spans="1:33" x14ac:dyDescent="0.25">
      <c r="A56" s="6">
        <v>45383.166666666664</v>
      </c>
      <c r="B56">
        <f>AAPL!D54</f>
        <v>170.03</v>
      </c>
      <c r="C56">
        <f>JNJ!D54</f>
        <v>157.78</v>
      </c>
      <c r="D56">
        <f>JPM!D54</f>
        <v>198.94</v>
      </c>
      <c r="E56">
        <f>XOM!D54</f>
        <v>116.99</v>
      </c>
      <c r="G56">
        <f t="shared" si="0"/>
        <v>-8.4917496603818012E-3</v>
      </c>
      <c r="H56">
        <f t="shared" si="1"/>
        <v>-2.5951845435445687E-3</v>
      </c>
      <c r="I56">
        <f t="shared" si="2"/>
        <v>-6.8129709475047559E-3</v>
      </c>
      <c r="J56">
        <f t="shared" si="3"/>
        <v>6.4314417974826845E-3</v>
      </c>
      <c r="K56">
        <f t="shared" si="8"/>
        <v>-2.8671158384871104E-3</v>
      </c>
      <c r="X56">
        <f>SUM($G$5:G56)</f>
        <v>-7.6947971461694006E-2</v>
      </c>
      <c r="Y56">
        <f>SUM($H$5:H56)</f>
        <v>-1.7216887731772164E-2</v>
      </c>
      <c r="Z56">
        <f>SUM($I$5:I56)</f>
        <v>0.16909881790214479</v>
      </c>
      <c r="AA56">
        <f>SUM($J$5:J56)</f>
        <v>0.18028926139465917</v>
      </c>
      <c r="AC56">
        <f t="shared" si="9"/>
        <v>6.3805805025834443</v>
      </c>
      <c r="AD56">
        <f t="shared" si="4"/>
        <v>-7.6947971461694005</v>
      </c>
      <c r="AE56">
        <f t="shared" si="5"/>
        <v>-1.7216887731772164</v>
      </c>
      <c r="AF56">
        <f t="shared" si="6"/>
        <v>16.909881790214477</v>
      </c>
      <c r="AG56">
        <f t="shared" si="7"/>
        <v>18.028926139465916</v>
      </c>
    </row>
    <row r="57" spans="1:33" x14ac:dyDescent="0.25">
      <c r="A57" s="6">
        <v>45384.166666666664</v>
      </c>
      <c r="B57">
        <f>AAPL!D55</f>
        <v>168.84</v>
      </c>
      <c r="C57">
        <f>JNJ!D55</f>
        <v>157.72999999999999</v>
      </c>
      <c r="D57">
        <f>JPM!D55</f>
        <v>198.86</v>
      </c>
      <c r="E57">
        <f>XOM!D55</f>
        <v>119.28</v>
      </c>
      <c r="G57">
        <f t="shared" si="0"/>
        <v>-7.0233711550964639E-3</v>
      </c>
      <c r="H57">
        <f t="shared" si="1"/>
        <v>-3.1694716756091657E-4</v>
      </c>
      <c r="I57">
        <f t="shared" si="2"/>
        <v>-4.0221217234022775E-4</v>
      </c>
      <c r="J57">
        <f t="shared" si="3"/>
        <v>1.9385209396972799E-2</v>
      </c>
      <c r="K57">
        <f t="shared" si="8"/>
        <v>2.9106697254937977E-3</v>
      </c>
      <c r="X57">
        <f>SUM($G$5:G57)</f>
        <v>-8.397134261679047E-2</v>
      </c>
      <c r="Y57">
        <f>SUM($H$5:H57)</f>
        <v>-1.7533834899333082E-2</v>
      </c>
      <c r="Z57">
        <f>SUM($I$5:I57)</f>
        <v>0.16869660572980455</v>
      </c>
      <c r="AA57">
        <f>SUM($J$5:J57)</f>
        <v>0.19967447079163197</v>
      </c>
      <c r="AC57">
        <f t="shared" si="9"/>
        <v>6.6716474751328239</v>
      </c>
      <c r="AD57">
        <f t="shared" si="4"/>
        <v>-8.3971342616790476</v>
      </c>
      <c r="AE57">
        <f t="shared" si="5"/>
        <v>-1.7533834899333083</v>
      </c>
      <c r="AF57">
        <f t="shared" si="6"/>
        <v>16.869660572980454</v>
      </c>
      <c r="AG57">
        <f t="shared" si="7"/>
        <v>19.967447079163197</v>
      </c>
    </row>
    <row r="58" spans="1:33" x14ac:dyDescent="0.25">
      <c r="A58" s="6">
        <v>45385.166666666664</v>
      </c>
      <c r="B58">
        <f>AAPL!D56</f>
        <v>169.65</v>
      </c>
      <c r="C58">
        <f>JNJ!D56</f>
        <v>154.26</v>
      </c>
      <c r="D58">
        <f>JPM!D56</f>
        <v>198.3</v>
      </c>
      <c r="E58">
        <f>XOM!D56</f>
        <v>119.3</v>
      </c>
      <c r="G58">
        <f t="shared" si="0"/>
        <v>4.7859703159410811E-3</v>
      </c>
      <c r="H58">
        <f t="shared" si="1"/>
        <v>-2.2245219993529561E-2</v>
      </c>
      <c r="I58">
        <f t="shared" si="2"/>
        <v>-2.8200240261772565E-3</v>
      </c>
      <c r="J58">
        <f t="shared" si="3"/>
        <v>1.6765864738735041E-4</v>
      </c>
      <c r="K58">
        <f t="shared" si="8"/>
        <v>-5.0279037640945969E-3</v>
      </c>
      <c r="X58">
        <f>SUM($G$5:G58)</f>
        <v>-7.9185372300849391E-2</v>
      </c>
      <c r="Y58">
        <f>SUM($H$5:H58)</f>
        <v>-3.9779054892862639E-2</v>
      </c>
      <c r="Z58">
        <f>SUM($I$5:I58)</f>
        <v>0.16587658170362729</v>
      </c>
      <c r="AA58">
        <f>SUM($J$5:J58)</f>
        <v>0.19984212943901933</v>
      </c>
      <c r="AC58">
        <f t="shared" si="9"/>
        <v>6.1688570987233646</v>
      </c>
      <c r="AD58">
        <f t="shared" si="4"/>
        <v>-7.9185372300849393</v>
      </c>
      <c r="AE58">
        <f t="shared" si="5"/>
        <v>-3.9779054892862638</v>
      </c>
      <c r="AF58">
        <f t="shared" si="6"/>
        <v>16.587658170362729</v>
      </c>
      <c r="AG58">
        <f t="shared" si="7"/>
        <v>19.984212943901934</v>
      </c>
    </row>
    <row r="59" spans="1:33" x14ac:dyDescent="0.25">
      <c r="A59" s="6">
        <v>45386.166666666664</v>
      </c>
      <c r="B59">
        <f>AAPL!D57</f>
        <v>168.82</v>
      </c>
      <c r="C59">
        <f>JNJ!D57</f>
        <v>152.5</v>
      </c>
      <c r="D59">
        <f>JPM!D57</f>
        <v>195.65</v>
      </c>
      <c r="E59">
        <f>XOM!D57</f>
        <v>119.72</v>
      </c>
      <c r="G59">
        <f t="shared" si="0"/>
        <v>-4.9044326746653004E-3</v>
      </c>
      <c r="H59">
        <f t="shared" si="1"/>
        <v>-1.1474894458386706E-2</v>
      </c>
      <c r="I59">
        <f t="shared" si="2"/>
        <v>-1.3453686869328841E-2</v>
      </c>
      <c r="J59">
        <f t="shared" si="3"/>
        <v>3.5143538806277964E-3</v>
      </c>
      <c r="K59">
        <f t="shared" si="8"/>
        <v>-6.5796650304382623E-3</v>
      </c>
      <c r="X59">
        <f>SUM($G$5:G59)</f>
        <v>-8.4089804975514687E-2</v>
      </c>
      <c r="Y59">
        <f>SUM($H$5:H59)</f>
        <v>-5.1253949351249342E-2</v>
      </c>
      <c r="Z59">
        <f>SUM($I$5:I59)</f>
        <v>0.15242289483429844</v>
      </c>
      <c r="AA59">
        <f>SUM($J$5:J59)</f>
        <v>0.20335648331964712</v>
      </c>
      <c r="AC59">
        <f t="shared" si="9"/>
        <v>5.5108905956795384</v>
      </c>
      <c r="AD59">
        <f t="shared" si="4"/>
        <v>-8.4089804975514681</v>
      </c>
      <c r="AE59">
        <f t="shared" si="5"/>
        <v>-5.1253949351249339</v>
      </c>
      <c r="AF59">
        <f t="shared" si="6"/>
        <v>15.242289483429843</v>
      </c>
      <c r="AG59">
        <f t="shared" si="7"/>
        <v>20.335648331964713</v>
      </c>
    </row>
    <row r="60" spans="1:33" x14ac:dyDescent="0.25">
      <c r="A60" s="6">
        <v>45387.166666666664</v>
      </c>
      <c r="B60">
        <f>AAPL!D58</f>
        <v>169.58</v>
      </c>
      <c r="C60">
        <f>JNJ!D58</f>
        <v>152.38999999999999</v>
      </c>
      <c r="D60">
        <f>JPM!D58</f>
        <v>197.45</v>
      </c>
      <c r="E60">
        <f>XOM!D58</f>
        <v>121.37</v>
      </c>
      <c r="G60">
        <f t="shared" si="0"/>
        <v>4.4917333202830713E-3</v>
      </c>
      <c r="H60">
        <f t="shared" si="1"/>
        <v>-7.2157174569698187E-4</v>
      </c>
      <c r="I60">
        <f t="shared" si="2"/>
        <v>9.1580390762367927E-3</v>
      </c>
      <c r="J60">
        <f t="shared" si="3"/>
        <v>1.3688048133772036E-2</v>
      </c>
      <c r="K60">
        <f t="shared" si="8"/>
        <v>6.6540621961487297E-3</v>
      </c>
      <c r="X60">
        <f>SUM($G$5:G60)</f>
        <v>-7.9598071655231611E-2</v>
      </c>
      <c r="Y60">
        <f>SUM($H$5:H60)</f>
        <v>-5.1975521096946323E-2</v>
      </c>
      <c r="Z60">
        <f>SUM($I$5:I60)</f>
        <v>0.16158093391053524</v>
      </c>
      <c r="AA60">
        <f>SUM($J$5:J60)</f>
        <v>0.21704453145341915</v>
      </c>
      <c r="AC60">
        <f t="shared" si="9"/>
        <v>6.1762968152944113</v>
      </c>
      <c r="AD60">
        <f t="shared" si="4"/>
        <v>-7.959807165523161</v>
      </c>
      <c r="AE60">
        <f t="shared" si="5"/>
        <v>-5.197552109694632</v>
      </c>
      <c r="AF60">
        <f t="shared" si="6"/>
        <v>16.158093391053523</v>
      </c>
      <c r="AG60">
        <f t="shared" si="7"/>
        <v>21.704453145341915</v>
      </c>
    </row>
    <row r="61" spans="1:33" x14ac:dyDescent="0.25">
      <c r="A61" s="6">
        <v>45390.166666666664</v>
      </c>
      <c r="B61">
        <f>AAPL!D59</f>
        <v>168.45</v>
      </c>
      <c r="C61">
        <f>JNJ!D59</f>
        <v>151.59</v>
      </c>
      <c r="D61">
        <f>JPM!D59</f>
        <v>198.48</v>
      </c>
      <c r="E61">
        <f>XOM!D59</f>
        <v>120.55</v>
      </c>
      <c r="G61">
        <f t="shared" si="0"/>
        <v>-6.6858220232951793E-3</v>
      </c>
      <c r="H61">
        <f t="shared" si="1"/>
        <v>-5.2635163298424088E-3</v>
      </c>
      <c r="I61">
        <f t="shared" si="2"/>
        <v>5.2029516508871601E-3</v>
      </c>
      <c r="J61">
        <f t="shared" si="3"/>
        <v>-6.7791264910901164E-3</v>
      </c>
      <c r="K61">
        <f t="shared" si="8"/>
        <v>-3.3813782983351361E-3</v>
      </c>
      <c r="X61">
        <f>SUM($G$5:G61)</f>
        <v>-8.6283893678526791E-2</v>
      </c>
      <c r="Y61">
        <f>SUM($H$5:H61)</f>
        <v>-5.7239037426788729E-2</v>
      </c>
      <c r="Z61">
        <f>SUM($I$5:I61)</f>
        <v>0.1667838855614224</v>
      </c>
      <c r="AA61">
        <f>SUM($J$5:J61)</f>
        <v>0.21026540496232904</v>
      </c>
      <c r="AC61">
        <f t="shared" si="9"/>
        <v>5.8381589854608986</v>
      </c>
      <c r="AD61">
        <f t="shared" si="4"/>
        <v>-8.6283893678526784</v>
      </c>
      <c r="AE61">
        <f t="shared" si="5"/>
        <v>-5.723903742678873</v>
      </c>
      <c r="AF61">
        <f t="shared" si="6"/>
        <v>16.678388556142242</v>
      </c>
      <c r="AG61">
        <f t="shared" si="7"/>
        <v>21.026540496232904</v>
      </c>
    </row>
    <row r="62" spans="1:33" x14ac:dyDescent="0.25">
      <c r="A62" s="6">
        <v>45391.166666666664</v>
      </c>
      <c r="B62">
        <f>AAPL!D60</f>
        <v>169.67</v>
      </c>
      <c r="C62">
        <f>JNJ!D60</f>
        <v>152.29</v>
      </c>
      <c r="D62">
        <f>JPM!D60</f>
        <v>197.15</v>
      </c>
      <c r="E62">
        <f>XOM!D60</f>
        <v>121.18</v>
      </c>
      <c r="G62">
        <f t="shared" si="0"/>
        <v>7.216404202286154E-3</v>
      </c>
      <c r="H62">
        <f t="shared" si="1"/>
        <v>4.6070898916726341E-3</v>
      </c>
      <c r="I62">
        <f t="shared" si="2"/>
        <v>-6.7234790599092651E-3</v>
      </c>
      <c r="J62">
        <f t="shared" si="3"/>
        <v>5.2124388896630115E-3</v>
      </c>
      <c r="K62">
        <f t="shared" si="8"/>
        <v>2.5781134809281341E-3</v>
      </c>
      <c r="X62">
        <f>SUM($G$5:G62)</f>
        <v>-7.9067489476240635E-2</v>
      </c>
      <c r="Y62">
        <f>SUM($H$5:H62)</f>
        <v>-5.2631947535116096E-2</v>
      </c>
      <c r="Z62">
        <f>SUM($I$5:I62)</f>
        <v>0.16006040650151312</v>
      </c>
      <c r="AA62">
        <f>SUM($J$5:J62)</f>
        <v>0.21547784385199206</v>
      </c>
      <c r="AC62">
        <f t="shared" si="9"/>
        <v>6.0959703335537121</v>
      </c>
      <c r="AD62">
        <f t="shared" si="4"/>
        <v>-7.9067489476240631</v>
      </c>
      <c r="AE62">
        <f t="shared" si="5"/>
        <v>-5.2631947535116099</v>
      </c>
      <c r="AF62">
        <f t="shared" si="6"/>
        <v>16.006040650151313</v>
      </c>
      <c r="AG62">
        <f t="shared" si="7"/>
        <v>21.547784385199208</v>
      </c>
    </row>
    <row r="63" spans="1:33" x14ac:dyDescent="0.25">
      <c r="A63" s="6">
        <v>45392.166666666664</v>
      </c>
      <c r="B63">
        <f>AAPL!D61</f>
        <v>167.78</v>
      </c>
      <c r="C63">
        <f>JNJ!D61</f>
        <v>150.19999999999999</v>
      </c>
      <c r="D63">
        <f>JPM!D61</f>
        <v>195.47</v>
      </c>
      <c r="E63">
        <f>XOM!D61</f>
        <v>122.2</v>
      </c>
      <c r="G63">
        <f t="shared" si="0"/>
        <v>-1.120177663669957E-2</v>
      </c>
      <c r="H63">
        <f t="shared" si="1"/>
        <v>-1.3818858533565187E-2</v>
      </c>
      <c r="I63">
        <f t="shared" si="2"/>
        <v>-8.5579453587056979E-3</v>
      </c>
      <c r="J63">
        <f t="shared" si="3"/>
        <v>8.3820032206518257E-3</v>
      </c>
      <c r="K63">
        <f t="shared" si="8"/>
        <v>-6.2991443270796572E-3</v>
      </c>
      <c r="X63">
        <f>SUM($G$5:G63)</f>
        <v>-9.02692661129402E-2</v>
      </c>
      <c r="Y63">
        <f>SUM($H$5:H63)</f>
        <v>-6.6450806068681284E-2</v>
      </c>
      <c r="Z63">
        <f>SUM($I$5:I63)</f>
        <v>0.15150246114280744</v>
      </c>
      <c r="AA63">
        <f>SUM($J$5:J63)</f>
        <v>0.22385984707264389</v>
      </c>
      <c r="AC63">
        <f t="shared" si="9"/>
        <v>5.4660559008457463</v>
      </c>
      <c r="AD63">
        <f t="shared" si="4"/>
        <v>-9.0269266112940194</v>
      </c>
      <c r="AE63">
        <f t="shared" si="5"/>
        <v>-6.6450806068681283</v>
      </c>
      <c r="AF63">
        <f t="shared" si="6"/>
        <v>15.150246114280744</v>
      </c>
      <c r="AG63">
        <f t="shared" si="7"/>
        <v>22.385984707264388</v>
      </c>
    </row>
    <row r="64" spans="1:33" x14ac:dyDescent="0.25">
      <c r="A64" s="6">
        <v>45393.166666666664</v>
      </c>
      <c r="B64">
        <f>AAPL!D62</f>
        <v>175.04</v>
      </c>
      <c r="C64">
        <f>JNJ!D62</f>
        <v>148.79</v>
      </c>
      <c r="D64">
        <f>JPM!D62</f>
        <v>195.43</v>
      </c>
      <c r="E64">
        <f>XOM!D62</f>
        <v>121.79</v>
      </c>
      <c r="G64">
        <f t="shared" si="0"/>
        <v>4.2360921815467849E-2</v>
      </c>
      <c r="H64">
        <f t="shared" si="1"/>
        <v>-9.4318234904283756E-3</v>
      </c>
      <c r="I64">
        <f t="shared" si="2"/>
        <v>-2.04655922945073E-4</v>
      </c>
      <c r="J64">
        <f t="shared" si="3"/>
        <v>-3.3607966384758235E-3</v>
      </c>
      <c r="K64">
        <f t="shared" si="8"/>
        <v>7.3409114409046438E-3</v>
      </c>
      <c r="X64">
        <f>SUM($G$5:G64)</f>
        <v>-4.7908344297472351E-2</v>
      </c>
      <c r="Y64">
        <f>SUM($H$5:H64)</f>
        <v>-7.5882629559109654E-2</v>
      </c>
      <c r="Z64">
        <f>SUM($I$5:I64)</f>
        <v>0.15129780521986236</v>
      </c>
      <c r="AA64">
        <f>SUM($J$5:J64)</f>
        <v>0.22049905043416806</v>
      </c>
      <c r="AC64">
        <f t="shared" si="9"/>
        <v>6.2001470449362106</v>
      </c>
      <c r="AD64">
        <f t="shared" si="4"/>
        <v>-4.7908344297472354</v>
      </c>
      <c r="AE64">
        <f t="shared" si="5"/>
        <v>-7.5882629559109658</v>
      </c>
      <c r="AF64">
        <f t="shared" si="6"/>
        <v>15.129780521986236</v>
      </c>
      <c r="AG64">
        <f t="shared" si="7"/>
        <v>22.049905043416807</v>
      </c>
    </row>
    <row r="65" spans="1:33" x14ac:dyDescent="0.25">
      <c r="A65" s="6">
        <v>45394.166666666664</v>
      </c>
      <c r="B65">
        <f>AAPL!D63</f>
        <v>176.55</v>
      </c>
      <c r="C65">
        <f>JNJ!D63</f>
        <v>147.52000000000001</v>
      </c>
      <c r="D65">
        <f>JPM!D63</f>
        <v>182.79</v>
      </c>
      <c r="E65">
        <f>XOM!D63</f>
        <v>120.37</v>
      </c>
      <c r="G65">
        <f t="shared" si="0"/>
        <v>8.5896031407790355E-3</v>
      </c>
      <c r="H65">
        <f t="shared" si="1"/>
        <v>-8.5721560313221524E-3</v>
      </c>
      <c r="I65">
        <f t="shared" si="2"/>
        <v>-6.6864306113472868E-2</v>
      </c>
      <c r="J65">
        <f t="shared" si="3"/>
        <v>-1.1727917707375661E-2</v>
      </c>
      <c r="K65">
        <f t="shared" si="8"/>
        <v>-1.9643694177847913E-2</v>
      </c>
      <c r="X65">
        <f>SUM($G$5:G65)</f>
        <v>-3.9318741156693315E-2</v>
      </c>
      <c r="Y65">
        <f>SUM($H$5:H65)</f>
        <v>-8.4454785590431805E-2</v>
      </c>
      <c r="Z65">
        <f>SUM($I$5:I65)</f>
        <v>8.443349910638949E-2</v>
      </c>
      <c r="AA65">
        <f>SUM($J$5:J65)</f>
        <v>0.2087711327267924</v>
      </c>
      <c r="AC65">
        <f t="shared" si="9"/>
        <v>4.2357776271514194</v>
      </c>
      <c r="AD65">
        <f t="shared" si="4"/>
        <v>-3.9318741156693315</v>
      </c>
      <c r="AE65">
        <f t="shared" si="5"/>
        <v>-8.4454785590431811</v>
      </c>
      <c r="AF65">
        <f t="shared" si="6"/>
        <v>8.4433499106389487</v>
      </c>
      <c r="AG65">
        <f t="shared" si="7"/>
        <v>20.877113272679239</v>
      </c>
    </row>
    <row r="66" spans="1:33" x14ac:dyDescent="0.25">
      <c r="A66" s="6">
        <v>45397.166666666664</v>
      </c>
      <c r="B66">
        <f>AAPL!D64</f>
        <v>172.69</v>
      </c>
      <c r="C66">
        <f>JNJ!D64</f>
        <v>147.59</v>
      </c>
      <c r="D66">
        <f>JPM!D64</f>
        <v>182.89</v>
      </c>
      <c r="E66">
        <f>XOM!D64</f>
        <v>119.68</v>
      </c>
      <c r="G66">
        <f t="shared" si="0"/>
        <v>-2.2106042777816807E-2</v>
      </c>
      <c r="H66">
        <f t="shared" si="1"/>
        <v>4.7439938540071099E-4</v>
      </c>
      <c r="I66">
        <f t="shared" si="2"/>
        <v>5.4692628797154785E-4</v>
      </c>
      <c r="J66">
        <f t="shared" si="3"/>
        <v>-5.7488181654762492E-3</v>
      </c>
      <c r="K66">
        <f t="shared" si="8"/>
        <v>-6.708383817480199E-3</v>
      </c>
      <c r="X66">
        <f>SUM($G$5:G66)</f>
        <v>-6.1424783934510119E-2</v>
      </c>
      <c r="Y66">
        <f>SUM($H$5:H66)</f>
        <v>-8.3980386205031093E-2</v>
      </c>
      <c r="Z66">
        <f>SUM($I$5:I66)</f>
        <v>8.4980425394361042E-2</v>
      </c>
      <c r="AA66">
        <f>SUM($J$5:J66)</f>
        <v>0.20302231456131614</v>
      </c>
      <c r="AC66">
        <f t="shared" si="9"/>
        <v>3.5649392454033992</v>
      </c>
      <c r="AD66">
        <f t="shared" si="4"/>
        <v>-6.1424783934510119</v>
      </c>
      <c r="AE66">
        <f t="shared" si="5"/>
        <v>-8.3980386205031099</v>
      </c>
      <c r="AF66">
        <f t="shared" si="6"/>
        <v>8.4980425394361045</v>
      </c>
      <c r="AG66">
        <f t="shared" si="7"/>
        <v>20.302231456131615</v>
      </c>
    </row>
    <row r="67" spans="1:33" x14ac:dyDescent="0.25">
      <c r="A67" s="6">
        <v>45398.166666666664</v>
      </c>
      <c r="B67">
        <f>AAPL!D65</f>
        <v>169.38</v>
      </c>
      <c r="C67">
        <f>JNJ!D65</f>
        <v>144.44999999999999</v>
      </c>
      <c r="D67">
        <f>JPM!D65</f>
        <v>180.8</v>
      </c>
      <c r="E67">
        <f>XOM!D65</f>
        <v>118.69</v>
      </c>
      <c r="G67">
        <f t="shared" si="0"/>
        <v>-1.935336810312574E-2</v>
      </c>
      <c r="H67">
        <f t="shared" si="1"/>
        <v>-2.1504732281440415E-2</v>
      </c>
      <c r="I67">
        <f t="shared" si="2"/>
        <v>-1.1493431258408125E-2</v>
      </c>
      <c r="J67">
        <f t="shared" si="3"/>
        <v>-8.306462157753304E-3</v>
      </c>
      <c r="K67">
        <f t="shared" si="8"/>
        <v>-1.5164498450181895E-2</v>
      </c>
      <c r="X67">
        <f>SUM($G$5:G67)</f>
        <v>-8.0778152037635859E-2</v>
      </c>
      <c r="Y67">
        <f>SUM($H$5:H67)</f>
        <v>-0.1054851184864715</v>
      </c>
      <c r="Z67">
        <f>SUM($I$5:I67)</f>
        <v>7.3486994135952916E-2</v>
      </c>
      <c r="AA67">
        <f>SUM($J$5:J67)</f>
        <v>0.19471585240356284</v>
      </c>
      <c r="AC67">
        <f t="shared" si="9"/>
        <v>2.0484894003852094</v>
      </c>
      <c r="AD67">
        <f t="shared" si="4"/>
        <v>-8.0778152037635866</v>
      </c>
      <c r="AE67">
        <f t="shared" si="5"/>
        <v>-10.54851184864715</v>
      </c>
      <c r="AF67">
        <f t="shared" si="6"/>
        <v>7.3486994135952912</v>
      </c>
      <c r="AG67">
        <f t="shared" si="7"/>
        <v>19.471585240356283</v>
      </c>
    </row>
    <row r="68" spans="1:33" x14ac:dyDescent="0.25">
      <c r="A68" s="6">
        <v>45399.166666666664</v>
      </c>
      <c r="B68">
        <f>AAPL!D66</f>
        <v>168</v>
      </c>
      <c r="C68">
        <f>JNJ!D66</f>
        <v>144.77000000000001</v>
      </c>
      <c r="D68">
        <f>JPM!D66</f>
        <v>180.08</v>
      </c>
      <c r="E68">
        <f>XOM!D66</f>
        <v>118.63</v>
      </c>
      <c r="G68">
        <f t="shared" si="0"/>
        <v>-8.1807320901940254E-3</v>
      </c>
      <c r="H68">
        <f t="shared" si="1"/>
        <v>2.2128492537080192E-3</v>
      </c>
      <c r="I68">
        <f t="shared" si="2"/>
        <v>-3.9902513595993375E-3</v>
      </c>
      <c r="J68">
        <f t="shared" si="3"/>
        <v>-5.0564639540196606E-4</v>
      </c>
      <c r="K68">
        <f t="shared" si="8"/>
        <v>-2.6159451478718274E-3</v>
      </c>
      <c r="X68">
        <f>SUM($G$5:G68)</f>
        <v>-8.8958884127829888E-2</v>
      </c>
      <c r="Y68">
        <f>SUM($H$5:H68)</f>
        <v>-0.10327226923276349</v>
      </c>
      <c r="Z68">
        <f>SUM($I$5:I68)</f>
        <v>6.9496742776353579E-2</v>
      </c>
      <c r="AA68">
        <f>SUM($J$5:J68)</f>
        <v>0.19421020600816088</v>
      </c>
      <c r="AC68">
        <f t="shared" si="9"/>
        <v>1.7868948855980276</v>
      </c>
      <c r="AD68">
        <f t="shared" si="4"/>
        <v>-8.8958884127829894</v>
      </c>
      <c r="AE68">
        <f t="shared" si="5"/>
        <v>-10.327226923276349</v>
      </c>
      <c r="AF68">
        <f t="shared" si="6"/>
        <v>6.9496742776353582</v>
      </c>
      <c r="AG68">
        <f t="shared" si="7"/>
        <v>19.421020600816089</v>
      </c>
    </row>
    <row r="69" spans="1:33" x14ac:dyDescent="0.25">
      <c r="A69" s="6">
        <v>45400.166666666664</v>
      </c>
      <c r="B69">
        <f>AAPL!D67</f>
        <v>167.04</v>
      </c>
      <c r="C69">
        <f>JNJ!D67</f>
        <v>145.74</v>
      </c>
      <c r="D69">
        <f>JPM!D67</f>
        <v>181.25</v>
      </c>
      <c r="E69">
        <f>XOM!D67</f>
        <v>118.52</v>
      </c>
      <c r="G69">
        <f t="shared" ref="G69:G132" si="10">LN(B69/B68)</f>
        <v>-5.7306747089850953E-3</v>
      </c>
      <c r="H69">
        <f t="shared" ref="H69:H132" si="11">LN(C69/C68)</f>
        <v>6.6779360761838914E-3</v>
      </c>
      <c r="I69">
        <f t="shared" ref="I69:I132" si="12">LN(D69/D68)</f>
        <v>6.4760971363072633E-3</v>
      </c>
      <c r="J69">
        <f t="shared" ref="J69:J132" si="13">LN(E69/E68)</f>
        <v>-9.2768296764743721E-4</v>
      </c>
      <c r="K69">
        <f t="shared" si="8"/>
        <v>1.6239188839646556E-3</v>
      </c>
      <c r="X69">
        <f>SUM($G$5:G69)</f>
        <v>-9.4689558836814985E-2</v>
      </c>
      <c r="Y69">
        <f>SUM($H$5:H69)</f>
        <v>-9.6594333156579601E-2</v>
      </c>
      <c r="Z69">
        <f>SUM($I$5:I69)</f>
        <v>7.5972839912660836E-2</v>
      </c>
      <c r="AA69">
        <f>SUM($J$5:J69)</f>
        <v>0.19328252304051344</v>
      </c>
      <c r="AC69">
        <f t="shared" si="9"/>
        <v>1.9492867739944919</v>
      </c>
      <c r="AD69">
        <f t="shared" ref="AD69:AD132" si="14">$AD$1*X69</f>
        <v>-9.4689558836814989</v>
      </c>
      <c r="AE69">
        <f t="shared" ref="AE69:AE132" si="15">$AD$1*Y69</f>
        <v>-9.6594333156579602</v>
      </c>
      <c r="AF69">
        <f t="shared" ref="AF69:AF132" si="16">$AD$1*Z69</f>
        <v>7.5972839912660834</v>
      </c>
      <c r="AG69">
        <f t="shared" ref="AG69:AG132" si="17">$AD$1*AA69</f>
        <v>19.328252304051343</v>
      </c>
    </row>
    <row r="70" spans="1:33" x14ac:dyDescent="0.25">
      <c r="A70" s="6">
        <v>45401.166666666664</v>
      </c>
      <c r="B70">
        <f>AAPL!D68</f>
        <v>165</v>
      </c>
      <c r="C70">
        <f>JNJ!D68</f>
        <v>147.91</v>
      </c>
      <c r="D70">
        <f>JPM!D68</f>
        <v>185.8</v>
      </c>
      <c r="E70">
        <f>XOM!D68</f>
        <v>119.88</v>
      </c>
      <c r="G70">
        <f t="shared" si="10"/>
        <v>-1.2287830793693253E-2</v>
      </c>
      <c r="H70">
        <f t="shared" si="11"/>
        <v>1.4779768441142508E-2</v>
      </c>
      <c r="I70">
        <f t="shared" si="12"/>
        <v>2.4793532644954E-2</v>
      </c>
      <c r="J70">
        <f t="shared" si="13"/>
        <v>1.1409519743098055E-2</v>
      </c>
      <c r="K70">
        <f t="shared" ref="K70:K133" si="18">AVERAGE(G70:J70)</f>
        <v>9.6737475088753272E-3</v>
      </c>
      <c r="X70">
        <f>SUM($G$5:G70)</f>
        <v>-0.10697738963050824</v>
      </c>
      <c r="Y70">
        <f>SUM($H$5:H70)</f>
        <v>-8.1814564715437091E-2</v>
      </c>
      <c r="Z70">
        <f>SUM($I$5:I70)</f>
        <v>0.10076637255761484</v>
      </c>
      <c r="AA70">
        <f>SUM($J$5:J70)</f>
        <v>0.2046920427836115</v>
      </c>
      <c r="AC70">
        <f t="shared" ref="AC70:AC133" si="19">AVERAGE(AD70:AG70)</f>
        <v>2.9166615248820245</v>
      </c>
      <c r="AD70">
        <f t="shared" si="14"/>
        <v>-10.697738963050824</v>
      </c>
      <c r="AE70">
        <f t="shared" si="15"/>
        <v>-8.1814564715437097</v>
      </c>
      <c r="AF70">
        <f t="shared" si="16"/>
        <v>10.076637255761483</v>
      </c>
      <c r="AG70">
        <f t="shared" si="17"/>
        <v>20.469204278361151</v>
      </c>
    </row>
    <row r="71" spans="1:33" x14ac:dyDescent="0.25">
      <c r="A71" s="6">
        <v>45404.166666666664</v>
      </c>
      <c r="B71">
        <f>AAPL!D69</f>
        <v>165.84</v>
      </c>
      <c r="C71">
        <f>JNJ!D69</f>
        <v>149.12</v>
      </c>
      <c r="D71">
        <f>JPM!D69</f>
        <v>189.41</v>
      </c>
      <c r="E71">
        <f>XOM!D69</f>
        <v>120.56</v>
      </c>
      <c r="G71">
        <f t="shared" si="10"/>
        <v>5.0779942269434828E-3</v>
      </c>
      <c r="H71">
        <f t="shared" si="11"/>
        <v>8.1473702540024902E-3</v>
      </c>
      <c r="I71">
        <f t="shared" si="12"/>
        <v>1.9243151288912064E-2</v>
      </c>
      <c r="J71">
        <f t="shared" si="13"/>
        <v>5.6563118697775423E-3</v>
      </c>
      <c r="K71">
        <f t="shared" si="18"/>
        <v>9.5312069099088952E-3</v>
      </c>
      <c r="X71">
        <f>SUM($G$5:G71)</f>
        <v>-0.10189939540356475</v>
      </c>
      <c r="Y71">
        <f>SUM($H$5:H71)</f>
        <v>-7.3667194461434604E-2</v>
      </c>
      <c r="Z71">
        <f>SUM($I$5:I71)</f>
        <v>0.1200095238465269</v>
      </c>
      <c r="AA71">
        <f>SUM($J$5:J71)</f>
        <v>0.21034835465338905</v>
      </c>
      <c r="AC71">
        <f t="shared" si="19"/>
        <v>3.8697822158729145</v>
      </c>
      <c r="AD71">
        <f t="shared" si="14"/>
        <v>-10.189939540356475</v>
      </c>
      <c r="AE71">
        <f t="shared" si="15"/>
        <v>-7.3667194461434606</v>
      </c>
      <c r="AF71">
        <f t="shared" si="16"/>
        <v>12.00095238465269</v>
      </c>
      <c r="AG71">
        <f t="shared" si="17"/>
        <v>21.034835465338904</v>
      </c>
    </row>
    <row r="72" spans="1:33" x14ac:dyDescent="0.25">
      <c r="A72" s="6">
        <v>45405.166666666664</v>
      </c>
      <c r="B72">
        <f>AAPL!D70</f>
        <v>166.9</v>
      </c>
      <c r="C72">
        <f>JNJ!D70</f>
        <v>149.56</v>
      </c>
      <c r="D72">
        <f>JPM!D70</f>
        <v>192.14</v>
      </c>
      <c r="E72">
        <f>XOM!D70</f>
        <v>121.03</v>
      </c>
      <c r="G72">
        <f t="shared" si="10"/>
        <v>6.3713625402651809E-3</v>
      </c>
      <c r="H72">
        <f t="shared" si="11"/>
        <v>2.9462991716319611E-3</v>
      </c>
      <c r="I72">
        <f t="shared" si="12"/>
        <v>1.4310295312942112E-2</v>
      </c>
      <c r="J72">
        <f t="shared" si="13"/>
        <v>3.8908944322723496E-3</v>
      </c>
      <c r="K72">
        <f t="shared" si="18"/>
        <v>6.8797128642779006E-3</v>
      </c>
      <c r="X72">
        <f>SUM($G$5:G72)</f>
        <v>-9.552803286329957E-2</v>
      </c>
      <c r="Y72">
        <f>SUM($H$5:H72)</f>
        <v>-7.0720895289802646E-2</v>
      </c>
      <c r="Z72">
        <f>SUM($I$5:I72)</f>
        <v>0.134319819159469</v>
      </c>
      <c r="AA72">
        <f>SUM($J$5:J72)</f>
        <v>0.21423924908566142</v>
      </c>
      <c r="AC72">
        <f t="shared" si="19"/>
        <v>4.557753502300705</v>
      </c>
      <c r="AD72">
        <f t="shared" si="14"/>
        <v>-9.5528032863299561</v>
      </c>
      <c r="AE72">
        <f t="shared" si="15"/>
        <v>-7.072089528980265</v>
      </c>
      <c r="AF72">
        <f t="shared" si="16"/>
        <v>13.431981915946899</v>
      </c>
      <c r="AG72">
        <f t="shared" si="17"/>
        <v>21.423924908566143</v>
      </c>
    </row>
    <row r="73" spans="1:33" x14ac:dyDescent="0.25">
      <c r="A73" s="6">
        <v>45406.166666666664</v>
      </c>
      <c r="B73">
        <f>AAPL!D71</f>
        <v>169.02</v>
      </c>
      <c r="C73">
        <f>JNJ!D71</f>
        <v>148.53</v>
      </c>
      <c r="D73">
        <f>JPM!D71</f>
        <v>193.08</v>
      </c>
      <c r="E73">
        <f>XOM!D71</f>
        <v>121.05</v>
      </c>
      <c r="G73">
        <f t="shared" si="10"/>
        <v>1.2622220448546821E-2</v>
      </c>
      <c r="H73">
        <f t="shared" si="11"/>
        <v>-6.9106920674715929E-3</v>
      </c>
      <c r="I73">
        <f t="shared" si="12"/>
        <v>4.8803378106997714E-3</v>
      </c>
      <c r="J73">
        <f t="shared" si="13"/>
        <v>1.6523463355499999E-4</v>
      </c>
      <c r="K73">
        <f t="shared" si="18"/>
        <v>2.6892752063325002E-3</v>
      </c>
      <c r="X73">
        <f>SUM($G$5:G73)</f>
        <v>-8.2905812414752755E-2</v>
      </c>
      <c r="Y73">
        <f>SUM($H$5:H73)</f>
        <v>-7.763158735727424E-2</v>
      </c>
      <c r="Z73">
        <f>SUM($I$5:I73)</f>
        <v>0.13920015697016877</v>
      </c>
      <c r="AA73">
        <f>SUM($J$5:J73)</f>
        <v>0.21440448371921642</v>
      </c>
      <c r="AC73">
        <f t="shared" si="19"/>
        <v>4.8266810229339541</v>
      </c>
      <c r="AD73">
        <f t="shared" si="14"/>
        <v>-8.2905812414752749</v>
      </c>
      <c r="AE73">
        <f t="shared" si="15"/>
        <v>-7.7631587357274237</v>
      </c>
      <c r="AF73">
        <f t="shared" si="16"/>
        <v>13.920015697016877</v>
      </c>
      <c r="AG73">
        <f t="shared" si="17"/>
        <v>21.44044837192164</v>
      </c>
    </row>
    <row r="74" spans="1:33" x14ac:dyDescent="0.25">
      <c r="A74" s="6">
        <v>45407.166666666664</v>
      </c>
      <c r="B74">
        <f>AAPL!D72</f>
        <v>169.89</v>
      </c>
      <c r="C74">
        <f>JNJ!D72</f>
        <v>146.82</v>
      </c>
      <c r="D74">
        <f>JPM!D72</f>
        <v>193.37</v>
      </c>
      <c r="E74">
        <f>XOM!D72</f>
        <v>121.33</v>
      </c>
      <c r="G74">
        <f t="shared" si="10"/>
        <v>5.1341176774868519E-3</v>
      </c>
      <c r="H74">
        <f t="shared" si="11"/>
        <v>-1.1579611358806113E-2</v>
      </c>
      <c r="I74">
        <f t="shared" si="12"/>
        <v>1.5008412702082906E-3</v>
      </c>
      <c r="J74">
        <f t="shared" si="13"/>
        <v>2.3104226797141534E-3</v>
      </c>
      <c r="K74">
        <f t="shared" si="18"/>
        <v>-6.5855743284920433E-4</v>
      </c>
      <c r="X74">
        <f>SUM($G$5:G74)</f>
        <v>-7.7771694737265903E-2</v>
      </c>
      <c r="Y74">
        <f>SUM($H$5:H74)</f>
        <v>-8.9211198716080353E-2</v>
      </c>
      <c r="Z74">
        <f>SUM($I$5:I74)</f>
        <v>0.14070099824037707</v>
      </c>
      <c r="AA74">
        <f>SUM($J$5:J74)</f>
        <v>0.21671490639893057</v>
      </c>
      <c r="AC74">
        <f t="shared" si="19"/>
        <v>4.7608252796490351</v>
      </c>
      <c r="AD74">
        <f t="shared" si="14"/>
        <v>-7.7771694737265902</v>
      </c>
      <c r="AE74">
        <f t="shared" si="15"/>
        <v>-8.9211198716080347</v>
      </c>
      <c r="AF74">
        <f t="shared" si="16"/>
        <v>14.070099824037708</v>
      </c>
      <c r="AG74">
        <f t="shared" si="17"/>
        <v>21.671490639893058</v>
      </c>
    </row>
    <row r="75" spans="1:33" x14ac:dyDescent="0.25">
      <c r="A75" s="6">
        <v>45408.166666666664</v>
      </c>
      <c r="B75">
        <f>AAPL!D73</f>
        <v>169.3</v>
      </c>
      <c r="C75">
        <f>JNJ!D73</f>
        <v>146.13999999999999</v>
      </c>
      <c r="D75">
        <f>JPM!D73</f>
        <v>193.49</v>
      </c>
      <c r="E75">
        <f>XOM!D73</f>
        <v>117.96</v>
      </c>
      <c r="G75">
        <f t="shared" si="10"/>
        <v>-3.4788796547335459E-3</v>
      </c>
      <c r="H75">
        <f t="shared" si="11"/>
        <v>-4.6422803195635956E-3</v>
      </c>
      <c r="I75">
        <f t="shared" si="12"/>
        <v>6.2037948533696691E-4</v>
      </c>
      <c r="J75">
        <f t="shared" si="13"/>
        <v>-2.8168522116706153E-2</v>
      </c>
      <c r="K75">
        <f t="shared" si="18"/>
        <v>-8.9173256514165824E-3</v>
      </c>
      <c r="X75">
        <f>SUM($G$5:G75)</f>
        <v>-8.1250574391999453E-2</v>
      </c>
      <c r="Y75">
        <f>SUM($H$5:H75)</f>
        <v>-9.385347903564395E-2</v>
      </c>
      <c r="Z75">
        <f>SUM($I$5:I75)</f>
        <v>0.14132137772571404</v>
      </c>
      <c r="AA75">
        <f>SUM($J$5:J75)</f>
        <v>0.18854638428222442</v>
      </c>
      <c r="AC75">
        <f t="shared" si="19"/>
        <v>3.869092714507377</v>
      </c>
      <c r="AD75">
        <f t="shared" si="14"/>
        <v>-8.1250574391999457</v>
      </c>
      <c r="AE75">
        <f t="shared" si="15"/>
        <v>-9.3853479035643943</v>
      </c>
      <c r="AF75">
        <f t="shared" si="16"/>
        <v>14.132137772571404</v>
      </c>
      <c r="AG75">
        <f t="shared" si="17"/>
        <v>18.854638428222444</v>
      </c>
    </row>
    <row r="76" spans="1:33" x14ac:dyDescent="0.25">
      <c r="A76" s="6">
        <v>45411.166666666664</v>
      </c>
      <c r="B76">
        <f>AAPL!D74</f>
        <v>173.5</v>
      </c>
      <c r="C76">
        <f>JNJ!D74</f>
        <v>146.82</v>
      </c>
      <c r="D76">
        <f>JPM!D74</f>
        <v>193.28</v>
      </c>
      <c r="E76">
        <f>XOM!D74</f>
        <v>119.64</v>
      </c>
      <c r="G76">
        <f t="shared" si="10"/>
        <v>2.450531024782426E-2</v>
      </c>
      <c r="H76">
        <f t="shared" si="11"/>
        <v>4.6422803195635323E-3</v>
      </c>
      <c r="I76">
        <f t="shared" si="12"/>
        <v>-1.0859168013872878E-3</v>
      </c>
      <c r="J76">
        <f t="shared" si="13"/>
        <v>1.4141649814671822E-2</v>
      </c>
      <c r="K76">
        <f t="shared" si="18"/>
        <v>1.0550830895168081E-2</v>
      </c>
      <c r="X76">
        <f>SUM($G$5:G76)</f>
        <v>-5.6745264144175189E-2</v>
      </c>
      <c r="Y76">
        <f>SUM($H$5:H76)</f>
        <v>-8.9211198716080423E-2</v>
      </c>
      <c r="Z76">
        <f>SUM($I$5:I76)</f>
        <v>0.14023546092432676</v>
      </c>
      <c r="AA76">
        <f>SUM($J$5:J76)</f>
        <v>0.20268803409689623</v>
      </c>
      <c r="AC76">
        <f t="shared" si="19"/>
        <v>4.924175804024185</v>
      </c>
      <c r="AD76">
        <f t="shared" si="14"/>
        <v>-5.6745264144175191</v>
      </c>
      <c r="AE76">
        <f t="shared" si="15"/>
        <v>-8.9211198716080418</v>
      </c>
      <c r="AF76">
        <f t="shared" si="16"/>
        <v>14.023546092432676</v>
      </c>
      <c r="AG76">
        <f t="shared" si="17"/>
        <v>20.268803409689625</v>
      </c>
    </row>
    <row r="77" spans="1:33" x14ac:dyDescent="0.25">
      <c r="A77" s="6">
        <v>45412.166666666664</v>
      </c>
      <c r="B77">
        <f>AAPL!D75</f>
        <v>170.33</v>
      </c>
      <c r="C77">
        <f>JNJ!D75</f>
        <v>144.59</v>
      </c>
      <c r="D77">
        <f>JPM!D75</f>
        <v>191.74</v>
      </c>
      <c r="E77">
        <f>XOM!D75</f>
        <v>118.27</v>
      </c>
      <c r="G77">
        <f t="shared" si="10"/>
        <v>-1.8439867514427888E-2</v>
      </c>
      <c r="H77">
        <f t="shared" si="11"/>
        <v>-1.530519564260026E-2</v>
      </c>
      <c r="I77">
        <f t="shared" si="12"/>
        <v>-7.9996270975995955E-3</v>
      </c>
      <c r="J77">
        <f t="shared" si="13"/>
        <v>-1.1517087498721844E-2</v>
      </c>
      <c r="K77">
        <f t="shared" si="18"/>
        <v>-1.3315444438337397E-2</v>
      </c>
      <c r="X77">
        <f>SUM($G$5:G77)</f>
        <v>-7.5185131658603077E-2</v>
      </c>
      <c r="Y77">
        <f>SUM($H$5:H77)</f>
        <v>-0.10451639435868068</v>
      </c>
      <c r="Z77">
        <f>SUM($I$5:I77)</f>
        <v>0.13223583382672716</v>
      </c>
      <c r="AA77">
        <f>SUM($J$5:J77)</f>
        <v>0.19117094659817438</v>
      </c>
      <c r="AC77">
        <f t="shared" si="19"/>
        <v>3.5926313601904449</v>
      </c>
      <c r="AD77">
        <f t="shared" si="14"/>
        <v>-7.5185131658603073</v>
      </c>
      <c r="AE77">
        <f t="shared" si="15"/>
        <v>-10.451639435868069</v>
      </c>
      <c r="AF77">
        <f t="shared" si="16"/>
        <v>13.223583382672716</v>
      </c>
      <c r="AG77">
        <f t="shared" si="17"/>
        <v>19.11709465981744</v>
      </c>
    </row>
    <row r="78" spans="1:33" x14ac:dyDescent="0.25">
      <c r="A78" s="6">
        <v>45413.166666666664</v>
      </c>
      <c r="B78">
        <f>AAPL!D76</f>
        <v>169.3</v>
      </c>
      <c r="C78">
        <f>JNJ!D76</f>
        <v>151.18</v>
      </c>
      <c r="D78">
        <f>JPM!D76</f>
        <v>191.86</v>
      </c>
      <c r="E78">
        <f>XOM!D76</f>
        <v>116.03</v>
      </c>
      <c r="G78">
        <f t="shared" si="10"/>
        <v>-6.0654427333962507E-3</v>
      </c>
      <c r="H78">
        <f t="shared" si="11"/>
        <v>4.4569028823995778E-2</v>
      </c>
      <c r="I78">
        <f t="shared" si="12"/>
        <v>6.2565174095108994E-4</v>
      </c>
      <c r="J78">
        <f t="shared" si="13"/>
        <v>-1.9121367903571367E-2</v>
      </c>
      <c r="K78">
        <f t="shared" si="18"/>
        <v>5.0019674819948125E-3</v>
      </c>
      <c r="X78">
        <f>SUM($G$5:G78)</f>
        <v>-8.1250574391999328E-2</v>
      </c>
      <c r="Y78">
        <f>SUM($H$5:H78)</f>
        <v>-5.9947365534684903E-2</v>
      </c>
      <c r="Z78">
        <f>SUM($I$5:I78)</f>
        <v>0.13286148556767824</v>
      </c>
      <c r="AA78">
        <f>SUM($J$5:J78)</f>
        <v>0.17204957869460302</v>
      </c>
      <c r="AC78">
        <f t="shared" si="19"/>
        <v>4.0928281083899254</v>
      </c>
      <c r="AD78">
        <f t="shared" si="14"/>
        <v>-8.1250574391999333</v>
      </c>
      <c r="AE78">
        <f t="shared" si="15"/>
        <v>-5.9947365534684902</v>
      </c>
      <c r="AF78">
        <f t="shared" si="16"/>
        <v>13.286148556767824</v>
      </c>
      <c r="AG78">
        <f t="shared" si="17"/>
        <v>17.204957869460301</v>
      </c>
    </row>
    <row r="79" spans="1:33" x14ac:dyDescent="0.25">
      <c r="A79" s="6">
        <v>45414.166666666664</v>
      </c>
      <c r="B79">
        <f>AAPL!D77</f>
        <v>173.03</v>
      </c>
      <c r="C79">
        <f>JNJ!D77</f>
        <v>149.91999999999999</v>
      </c>
      <c r="D79">
        <f>JPM!D77</f>
        <v>191.66</v>
      </c>
      <c r="E79">
        <f>XOM!D77</f>
        <v>116.24</v>
      </c>
      <c r="G79">
        <f t="shared" si="10"/>
        <v>2.1792700729467398E-2</v>
      </c>
      <c r="H79">
        <f t="shared" si="11"/>
        <v>-8.3693613739186917E-3</v>
      </c>
      <c r="I79">
        <f t="shared" si="12"/>
        <v>-1.0429704741854349E-3</v>
      </c>
      <c r="J79">
        <f t="shared" si="13"/>
        <v>1.8082409025733245E-3</v>
      </c>
      <c r="K79">
        <f t="shared" si="18"/>
        <v>3.5471524459841489E-3</v>
      </c>
      <c r="X79">
        <f>SUM($G$5:G79)</f>
        <v>-5.9457873662531927E-2</v>
      </c>
      <c r="Y79">
        <f>SUM($H$5:H79)</f>
        <v>-6.8316726908603589E-2</v>
      </c>
      <c r="Z79">
        <f>SUM($I$5:I79)</f>
        <v>0.13181851509349279</v>
      </c>
      <c r="AA79">
        <f>SUM($J$5:J79)</f>
        <v>0.17385781959717636</v>
      </c>
      <c r="AC79">
        <f t="shared" si="19"/>
        <v>4.4475433529883412</v>
      </c>
      <c r="AD79">
        <f t="shared" si="14"/>
        <v>-5.9457873662531924</v>
      </c>
      <c r="AE79">
        <f t="shared" si="15"/>
        <v>-6.8316726908603593</v>
      </c>
      <c r="AF79">
        <f t="shared" si="16"/>
        <v>13.181851509349279</v>
      </c>
      <c r="AG79">
        <f t="shared" si="17"/>
        <v>17.385781959717637</v>
      </c>
    </row>
    <row r="80" spans="1:33" x14ac:dyDescent="0.25">
      <c r="A80" s="6">
        <v>45415.166666666664</v>
      </c>
      <c r="B80">
        <f>AAPL!D78</f>
        <v>183.38</v>
      </c>
      <c r="C80">
        <f>JNJ!D78</f>
        <v>149.27000000000001</v>
      </c>
      <c r="D80">
        <f>JPM!D78</f>
        <v>190.51</v>
      </c>
      <c r="E80">
        <f>XOM!D78</f>
        <v>116</v>
      </c>
      <c r="G80">
        <f t="shared" si="10"/>
        <v>5.8095512753197624E-2</v>
      </c>
      <c r="H80">
        <f t="shared" si="11"/>
        <v>-4.3450718449635902E-3</v>
      </c>
      <c r="I80">
        <f t="shared" si="12"/>
        <v>-6.0182822882725862E-3</v>
      </c>
      <c r="J80">
        <f t="shared" si="13"/>
        <v>-2.0668281556627667E-3</v>
      </c>
      <c r="K80">
        <f t="shared" si="18"/>
        <v>1.141633261607467E-2</v>
      </c>
      <c r="X80">
        <f>SUM($G$5:G80)</f>
        <v>-1.3623609093343023E-3</v>
      </c>
      <c r="Y80">
        <f>SUM($H$5:H80)</f>
        <v>-7.2661798753567181E-2</v>
      </c>
      <c r="Z80">
        <f>SUM($I$5:I80)</f>
        <v>0.12580023280522021</v>
      </c>
      <c r="AA80">
        <f>SUM($J$5:J80)</f>
        <v>0.17179099144151361</v>
      </c>
      <c r="AC80">
        <f t="shared" si="19"/>
        <v>5.5891766145958091</v>
      </c>
      <c r="AD80">
        <f t="shared" si="14"/>
        <v>-0.13623609093343023</v>
      </c>
      <c r="AE80">
        <f t="shared" si="15"/>
        <v>-7.2661798753567179</v>
      </c>
      <c r="AF80">
        <f t="shared" si="16"/>
        <v>12.58002328052202</v>
      </c>
      <c r="AG80">
        <f t="shared" si="17"/>
        <v>17.179099144151362</v>
      </c>
    </row>
    <row r="81" spans="1:33" x14ac:dyDescent="0.25">
      <c r="A81" s="6">
        <v>45418.166666666664</v>
      </c>
      <c r="B81">
        <f>AAPL!D79</f>
        <v>181.71</v>
      </c>
      <c r="C81">
        <f>JNJ!D79</f>
        <v>148.58000000000001</v>
      </c>
      <c r="D81">
        <f>JPM!D79</f>
        <v>192</v>
      </c>
      <c r="E81">
        <f>XOM!D79</f>
        <v>116.75</v>
      </c>
      <c r="G81">
        <f t="shared" si="10"/>
        <v>-9.1484929607891334E-3</v>
      </c>
      <c r="H81">
        <f t="shared" si="11"/>
        <v>-4.633212921488143E-3</v>
      </c>
      <c r="I81">
        <f t="shared" si="12"/>
        <v>7.790685400437967E-3</v>
      </c>
      <c r="J81">
        <f t="shared" si="13"/>
        <v>6.4447054426419632E-3</v>
      </c>
      <c r="K81">
        <f t="shared" si="18"/>
        <v>1.1342124020066323E-4</v>
      </c>
      <c r="X81">
        <f>SUM($G$5:G81)</f>
        <v>-1.0510853870123436E-2</v>
      </c>
      <c r="Y81">
        <f>SUM($H$5:H81)</f>
        <v>-7.7295011675055328E-2</v>
      </c>
      <c r="Z81">
        <f>SUM($I$5:I81)</f>
        <v>0.13359091820565819</v>
      </c>
      <c r="AA81">
        <f>SUM($J$5:J81)</f>
        <v>0.17823569688415558</v>
      </c>
      <c r="AC81">
        <f t="shared" si="19"/>
        <v>5.6005187386158752</v>
      </c>
      <c r="AD81">
        <f t="shared" si="14"/>
        <v>-1.0510853870123436</v>
      </c>
      <c r="AE81">
        <f t="shared" si="15"/>
        <v>-7.729501167505533</v>
      </c>
      <c r="AF81">
        <f t="shared" si="16"/>
        <v>13.359091820565819</v>
      </c>
      <c r="AG81">
        <f t="shared" si="17"/>
        <v>17.823569688415557</v>
      </c>
    </row>
    <row r="82" spans="1:33" x14ac:dyDescent="0.25">
      <c r="A82" s="6">
        <v>45419.166666666664</v>
      </c>
      <c r="B82">
        <f>AAPL!D80</f>
        <v>182.4</v>
      </c>
      <c r="C82">
        <f>JNJ!D80</f>
        <v>148.72</v>
      </c>
      <c r="D82">
        <f>JPM!D80</f>
        <v>191.75</v>
      </c>
      <c r="E82">
        <f>XOM!D80</f>
        <v>116.17</v>
      </c>
      <c r="G82">
        <f t="shared" si="10"/>
        <v>3.7900679792654901E-3</v>
      </c>
      <c r="H82">
        <f t="shared" si="11"/>
        <v>9.4180968952825084E-4</v>
      </c>
      <c r="I82">
        <f t="shared" si="12"/>
        <v>-1.3029317804160172E-3</v>
      </c>
      <c r="J82">
        <f t="shared" si="13"/>
        <v>-4.9802610236232272E-3</v>
      </c>
      <c r="K82">
        <f t="shared" si="18"/>
        <v>-3.8782878381137594E-4</v>
      </c>
      <c r="X82">
        <f>SUM($G$5:G82)</f>
        <v>-6.7207858908579455E-3</v>
      </c>
      <c r="Y82">
        <f>SUM($H$5:H82)</f>
        <v>-7.6353201985527072E-2</v>
      </c>
      <c r="Z82">
        <f>SUM($I$5:I82)</f>
        <v>0.13228798642524217</v>
      </c>
      <c r="AA82">
        <f>SUM($J$5:J82)</f>
        <v>0.17325543586053235</v>
      </c>
      <c r="AC82">
        <f t="shared" si="19"/>
        <v>5.5617358602347373</v>
      </c>
      <c r="AD82">
        <f t="shared" si="14"/>
        <v>-0.67207858908579454</v>
      </c>
      <c r="AE82">
        <f t="shared" si="15"/>
        <v>-7.6353201985527068</v>
      </c>
      <c r="AF82">
        <f t="shared" si="16"/>
        <v>13.228798642524216</v>
      </c>
      <c r="AG82">
        <f t="shared" si="17"/>
        <v>17.325543586053236</v>
      </c>
    </row>
    <row r="83" spans="1:33" x14ac:dyDescent="0.25">
      <c r="A83" s="6">
        <v>45420.166666666664</v>
      </c>
      <c r="B83">
        <f>AAPL!D81</f>
        <v>182.74</v>
      </c>
      <c r="C83">
        <f>JNJ!D81</f>
        <v>148.94999999999999</v>
      </c>
      <c r="D83">
        <f>JPM!D81</f>
        <v>195.65</v>
      </c>
      <c r="E83">
        <f>XOM!D81</f>
        <v>116.15</v>
      </c>
      <c r="G83">
        <f t="shared" si="10"/>
        <v>1.8622999302434699E-3</v>
      </c>
      <c r="H83">
        <f t="shared" si="11"/>
        <v>1.5453357461027394E-3</v>
      </c>
      <c r="I83">
        <f t="shared" si="12"/>
        <v>2.0134908409056025E-2</v>
      </c>
      <c r="J83">
        <f t="shared" si="13"/>
        <v>-1.7217630896526663E-4</v>
      </c>
      <c r="K83">
        <f t="shared" si="18"/>
        <v>5.8425919441092416E-3</v>
      </c>
      <c r="X83">
        <f>SUM($G$5:G83)</f>
        <v>-4.858485960614476E-3</v>
      </c>
      <c r="Y83">
        <f>SUM($H$5:H83)</f>
        <v>-7.4807866239424328E-2</v>
      </c>
      <c r="Z83">
        <f>SUM($I$5:I83)</f>
        <v>0.15242289483429819</v>
      </c>
      <c r="AA83">
        <f>SUM($J$5:J83)</f>
        <v>0.17308325955156709</v>
      </c>
      <c r="AC83">
        <f t="shared" si="19"/>
        <v>6.1459950546456614</v>
      </c>
      <c r="AD83">
        <f t="shared" si="14"/>
        <v>-0.48584859606144759</v>
      </c>
      <c r="AE83">
        <f t="shared" si="15"/>
        <v>-7.480786623942433</v>
      </c>
      <c r="AF83">
        <f t="shared" si="16"/>
        <v>15.242289483429818</v>
      </c>
      <c r="AG83">
        <f t="shared" si="17"/>
        <v>17.308325955156707</v>
      </c>
    </row>
    <row r="84" spans="1:33" x14ac:dyDescent="0.25">
      <c r="A84" s="6">
        <v>45421.166666666664</v>
      </c>
      <c r="B84">
        <f>AAPL!D82</f>
        <v>184.57</v>
      </c>
      <c r="C84">
        <f>JNJ!D82</f>
        <v>149.85</v>
      </c>
      <c r="D84">
        <f>JPM!D82</f>
        <v>197.5</v>
      </c>
      <c r="E84">
        <f>XOM!D82</f>
        <v>118.44</v>
      </c>
      <c r="G84">
        <f t="shared" si="10"/>
        <v>9.9644177487252465E-3</v>
      </c>
      <c r="H84">
        <f t="shared" si="11"/>
        <v>6.0241146033808762E-3</v>
      </c>
      <c r="I84">
        <f t="shared" si="12"/>
        <v>9.4112356847550396E-3</v>
      </c>
      <c r="J84">
        <f t="shared" si="13"/>
        <v>1.9524044016972327E-2</v>
      </c>
      <c r="K84">
        <f t="shared" si="18"/>
        <v>1.1230953013458372E-2</v>
      </c>
      <c r="X84">
        <f>SUM($G$5:G84)</f>
        <v>5.1059317881107704E-3</v>
      </c>
      <c r="Y84">
        <f>SUM($H$5:H84)</f>
        <v>-6.8783751636043458E-2</v>
      </c>
      <c r="Z84">
        <f>SUM($I$5:I84)</f>
        <v>0.16183413051905324</v>
      </c>
      <c r="AA84">
        <f>SUM($J$5:J84)</f>
        <v>0.19260730356853942</v>
      </c>
      <c r="AC84">
        <f t="shared" si="19"/>
        <v>7.2690903559914988</v>
      </c>
      <c r="AD84">
        <f t="shared" si="14"/>
        <v>0.51059317881107702</v>
      </c>
      <c r="AE84">
        <f t="shared" si="15"/>
        <v>-6.8783751636043462</v>
      </c>
      <c r="AF84">
        <f t="shared" si="16"/>
        <v>16.183413051905323</v>
      </c>
      <c r="AG84">
        <f t="shared" si="17"/>
        <v>19.260730356853941</v>
      </c>
    </row>
    <row r="85" spans="1:33" x14ac:dyDescent="0.25">
      <c r="A85" s="6">
        <v>45422.166666666664</v>
      </c>
      <c r="B85">
        <f>AAPL!D83</f>
        <v>183.05</v>
      </c>
      <c r="C85">
        <f>JNJ!D83</f>
        <v>149.91</v>
      </c>
      <c r="D85">
        <f>JPM!D83</f>
        <v>198.77</v>
      </c>
      <c r="E85">
        <f>XOM!D83</f>
        <v>117.96</v>
      </c>
      <c r="G85">
        <f t="shared" si="10"/>
        <v>-8.2694557529546277E-3</v>
      </c>
      <c r="H85">
        <f t="shared" si="11"/>
        <v>4.0032026155106451E-4</v>
      </c>
      <c r="I85">
        <f t="shared" si="12"/>
        <v>6.4097930613311351E-3</v>
      </c>
      <c r="J85">
        <f t="shared" si="13"/>
        <v>-4.0609192863150694E-3</v>
      </c>
      <c r="K85">
        <f t="shared" si="18"/>
        <v>-1.3800654290968743E-3</v>
      </c>
      <c r="X85">
        <f>SUM($G$5:G85)</f>
        <v>-3.1635239648438573E-3</v>
      </c>
      <c r="Y85">
        <f>SUM($H$5:H85)</f>
        <v>-6.838343137449239E-2</v>
      </c>
      <c r="Z85">
        <f>SUM($I$5:I85)</f>
        <v>0.16824392358038437</v>
      </c>
      <c r="AA85">
        <f>SUM($J$5:J85)</f>
        <v>0.18854638428222434</v>
      </c>
      <c r="AC85">
        <f t="shared" si="19"/>
        <v>7.1310838130818119</v>
      </c>
      <c r="AD85">
        <f t="shared" si="14"/>
        <v>-0.31635239648438573</v>
      </c>
      <c r="AE85">
        <f t="shared" si="15"/>
        <v>-6.8383431374492387</v>
      </c>
      <c r="AF85">
        <f t="shared" si="16"/>
        <v>16.824392358038438</v>
      </c>
      <c r="AG85">
        <f t="shared" si="17"/>
        <v>18.854638428222433</v>
      </c>
    </row>
    <row r="86" spans="1:33" x14ac:dyDescent="0.25">
      <c r="A86" s="6">
        <v>45425.166666666664</v>
      </c>
      <c r="B86">
        <f>AAPL!D84</f>
        <v>186.28</v>
      </c>
      <c r="C86">
        <f>JNJ!D84</f>
        <v>151.22</v>
      </c>
      <c r="D86">
        <f>JPM!D84</f>
        <v>198.73</v>
      </c>
      <c r="E86">
        <f>XOM!D84</f>
        <v>117.91</v>
      </c>
      <c r="G86">
        <f t="shared" si="10"/>
        <v>1.7491578547931153E-2</v>
      </c>
      <c r="H86">
        <f t="shared" si="11"/>
        <v>8.7006161059005674E-3</v>
      </c>
      <c r="I86">
        <f t="shared" si="12"/>
        <v>-2.0125786231462575E-4</v>
      </c>
      <c r="J86">
        <f t="shared" si="13"/>
        <v>-4.2396235849347964E-4</v>
      </c>
      <c r="K86">
        <f t="shared" si="18"/>
        <v>6.3917436082559041E-3</v>
      </c>
      <c r="X86">
        <f>SUM($G$5:G86)</f>
        <v>1.4328054583087295E-2</v>
      </c>
      <c r="Y86">
        <f>SUM($H$5:H86)</f>
        <v>-5.9682815268591823E-2</v>
      </c>
      <c r="Z86">
        <f>SUM($I$5:I86)</f>
        <v>0.16804266571806975</v>
      </c>
      <c r="AA86">
        <f>SUM($J$5:J86)</f>
        <v>0.18812242192373085</v>
      </c>
      <c r="AC86">
        <f t="shared" si="19"/>
        <v>7.7702581739074015</v>
      </c>
      <c r="AD86">
        <f t="shared" si="14"/>
        <v>1.4328054583087295</v>
      </c>
      <c r="AE86">
        <f t="shared" si="15"/>
        <v>-5.9682815268591822</v>
      </c>
      <c r="AF86">
        <f t="shared" si="16"/>
        <v>16.804266571806973</v>
      </c>
      <c r="AG86">
        <f t="shared" si="17"/>
        <v>18.812242192373084</v>
      </c>
    </row>
    <row r="87" spans="1:33" x14ac:dyDescent="0.25">
      <c r="A87" s="6">
        <v>45426.166666666664</v>
      </c>
      <c r="B87">
        <f>AAPL!D85</f>
        <v>187.43</v>
      </c>
      <c r="C87">
        <f>JNJ!D85</f>
        <v>151.38</v>
      </c>
      <c r="D87">
        <f>JPM!D85</f>
        <v>201.51</v>
      </c>
      <c r="E87">
        <f>XOM!D85</f>
        <v>117.67</v>
      </c>
      <c r="G87">
        <f t="shared" si="10"/>
        <v>6.1545242567172895E-3</v>
      </c>
      <c r="H87">
        <f t="shared" si="11"/>
        <v>1.0575017508974889E-3</v>
      </c>
      <c r="I87">
        <f t="shared" si="12"/>
        <v>1.3891888406689765E-2</v>
      </c>
      <c r="J87">
        <f t="shared" si="13"/>
        <v>-2.037525112744396E-3</v>
      </c>
      <c r="K87">
        <f t="shared" si="18"/>
        <v>4.766597325390037E-3</v>
      </c>
      <c r="X87">
        <f>SUM($G$5:G87)</f>
        <v>2.0482578839804585E-2</v>
      </c>
      <c r="Y87">
        <f>SUM($H$5:H87)</f>
        <v>-5.862531351769433E-2</v>
      </c>
      <c r="Z87">
        <f>SUM($I$5:I87)</f>
        <v>0.18193455412475951</v>
      </c>
      <c r="AA87">
        <f>SUM($J$5:J87)</f>
        <v>0.18608489681098644</v>
      </c>
      <c r="AC87">
        <f t="shared" si="19"/>
        <v>8.2469179064464058</v>
      </c>
      <c r="AD87">
        <f t="shared" si="14"/>
        <v>2.0482578839804586</v>
      </c>
      <c r="AE87">
        <f t="shared" si="15"/>
        <v>-5.8625313517694329</v>
      </c>
      <c r="AF87">
        <f t="shared" si="16"/>
        <v>18.193455412475952</v>
      </c>
      <c r="AG87">
        <f t="shared" si="17"/>
        <v>18.608489681098643</v>
      </c>
    </row>
    <row r="88" spans="1:33" x14ac:dyDescent="0.25">
      <c r="A88" s="6">
        <v>45427.166666666664</v>
      </c>
      <c r="B88">
        <f>AAPL!D86</f>
        <v>189.72</v>
      </c>
      <c r="C88">
        <f>JNJ!D86</f>
        <v>152.66999999999999</v>
      </c>
      <c r="D88">
        <f>JPM!D86</f>
        <v>202.11</v>
      </c>
      <c r="E88">
        <f>XOM!D86</f>
        <v>118.58</v>
      </c>
      <c r="G88">
        <f t="shared" si="10"/>
        <v>1.2143858638487333E-2</v>
      </c>
      <c r="H88">
        <f t="shared" si="11"/>
        <v>8.485497387829612E-3</v>
      </c>
      <c r="I88">
        <f t="shared" si="12"/>
        <v>2.9730956937953322E-3</v>
      </c>
      <c r="J88">
        <f t="shared" si="13"/>
        <v>7.7037418033839835E-3</v>
      </c>
      <c r="K88">
        <f t="shared" si="18"/>
        <v>7.8265483808740641E-3</v>
      </c>
      <c r="X88">
        <f>SUM($G$5:G88)</f>
        <v>3.2626437478291914E-2</v>
      </c>
      <c r="Y88">
        <f>SUM($H$5:H88)</f>
        <v>-5.013981612986472E-2</v>
      </c>
      <c r="Z88">
        <f>SUM($I$5:I88)</f>
        <v>0.18490764981855484</v>
      </c>
      <c r="AA88">
        <f>SUM($J$5:J88)</f>
        <v>0.19378863861437043</v>
      </c>
      <c r="AC88">
        <f t="shared" si="19"/>
        <v>9.0295727445338123</v>
      </c>
      <c r="AD88">
        <f t="shared" si="14"/>
        <v>3.2626437478291912</v>
      </c>
      <c r="AE88">
        <f t="shared" si="15"/>
        <v>-5.0139816129864716</v>
      </c>
      <c r="AF88">
        <f t="shared" si="16"/>
        <v>18.490764981855484</v>
      </c>
      <c r="AG88">
        <f t="shared" si="17"/>
        <v>19.378863861437043</v>
      </c>
    </row>
    <row r="89" spans="1:33" x14ac:dyDescent="0.25">
      <c r="A89" s="6">
        <v>45428.166666666664</v>
      </c>
      <c r="B89">
        <f>AAPL!D87</f>
        <v>189.84</v>
      </c>
      <c r="C89">
        <f>JNJ!D87</f>
        <v>154.28</v>
      </c>
      <c r="D89">
        <f>JPM!D87</f>
        <v>202.47</v>
      </c>
      <c r="E89">
        <f>XOM!D87</f>
        <v>117.87</v>
      </c>
      <c r="G89">
        <f t="shared" si="10"/>
        <v>6.3231111812725633E-4</v>
      </c>
      <c r="H89">
        <f t="shared" si="11"/>
        <v>1.0490404071176036E-2</v>
      </c>
      <c r="I89">
        <f t="shared" si="12"/>
        <v>1.7796237827466738E-3</v>
      </c>
      <c r="J89">
        <f t="shared" si="13"/>
        <v>-6.0055160407434596E-3</v>
      </c>
      <c r="K89">
        <f t="shared" si="18"/>
        <v>1.7242057328266266E-3</v>
      </c>
      <c r="X89">
        <f>SUM($G$5:G89)</f>
        <v>3.3258748596419169E-2</v>
      </c>
      <c r="Y89">
        <f>SUM($H$5:H89)</f>
        <v>-3.9649412058688688E-2</v>
      </c>
      <c r="Z89">
        <f>SUM($I$5:I89)</f>
        <v>0.18668727360130152</v>
      </c>
      <c r="AA89">
        <f>SUM($J$5:J89)</f>
        <v>0.18778312257362698</v>
      </c>
      <c r="AC89">
        <f t="shared" si="19"/>
        <v>9.2019933178164734</v>
      </c>
      <c r="AD89">
        <f t="shared" si="14"/>
        <v>3.325874859641917</v>
      </c>
      <c r="AE89">
        <f t="shared" si="15"/>
        <v>-3.9649412058688687</v>
      </c>
      <c r="AF89">
        <f t="shared" si="16"/>
        <v>18.668727360130152</v>
      </c>
      <c r="AG89">
        <f t="shared" si="17"/>
        <v>18.778312257362696</v>
      </c>
    </row>
    <row r="90" spans="1:33" x14ac:dyDescent="0.25">
      <c r="A90" s="6">
        <v>45429.166666666664</v>
      </c>
      <c r="B90">
        <f>AAPL!D88</f>
        <v>189.87</v>
      </c>
      <c r="C90">
        <f>JNJ!D88</f>
        <v>154.63999999999999</v>
      </c>
      <c r="D90">
        <f>JPM!D88</f>
        <v>204.79</v>
      </c>
      <c r="E90">
        <f>XOM!D88</f>
        <v>119.64</v>
      </c>
      <c r="G90">
        <f t="shared" si="10"/>
        <v>1.5801532781546361E-4</v>
      </c>
      <c r="H90">
        <f t="shared" si="11"/>
        <v>2.3307015600483477E-3</v>
      </c>
      <c r="I90">
        <f t="shared" si="12"/>
        <v>1.139333642479606E-2</v>
      </c>
      <c r="J90">
        <f t="shared" si="13"/>
        <v>1.4904911523269081E-2</v>
      </c>
      <c r="K90">
        <f t="shared" si="18"/>
        <v>7.1967412089822382E-3</v>
      </c>
      <c r="X90">
        <f>SUM($G$5:G90)</f>
        <v>3.3416763924234635E-2</v>
      </c>
      <c r="Y90">
        <f>SUM($H$5:H90)</f>
        <v>-3.7318710498640342E-2</v>
      </c>
      <c r="Z90">
        <f>SUM($I$5:I90)</f>
        <v>0.19808061002609759</v>
      </c>
      <c r="AA90">
        <f>SUM($J$5:J90)</f>
        <v>0.20268803409689606</v>
      </c>
      <c r="AC90">
        <f t="shared" si="19"/>
        <v>9.9216674387146995</v>
      </c>
      <c r="AD90">
        <f t="shared" si="14"/>
        <v>3.3416763924234636</v>
      </c>
      <c r="AE90">
        <f t="shared" si="15"/>
        <v>-3.7318710498640342</v>
      </c>
      <c r="AF90">
        <f t="shared" si="16"/>
        <v>19.808061002609758</v>
      </c>
      <c r="AG90">
        <f t="shared" si="17"/>
        <v>20.268803409689607</v>
      </c>
    </row>
    <row r="91" spans="1:33" x14ac:dyDescent="0.25">
      <c r="A91" s="6">
        <v>45432.166666666664</v>
      </c>
      <c r="B91">
        <f>AAPL!D89</f>
        <v>191.04</v>
      </c>
      <c r="C91">
        <f>JNJ!D89</f>
        <v>151.27000000000001</v>
      </c>
      <c r="D91">
        <f>JPM!D89</f>
        <v>195.58</v>
      </c>
      <c r="E91">
        <f>XOM!D89</f>
        <v>118.67</v>
      </c>
      <c r="G91">
        <f t="shared" si="10"/>
        <v>6.1432027489136277E-3</v>
      </c>
      <c r="H91">
        <f t="shared" si="11"/>
        <v>-2.2033515325967385E-2</v>
      </c>
      <c r="I91">
        <f t="shared" si="12"/>
        <v>-4.6015560964091824E-2</v>
      </c>
      <c r="J91">
        <f t="shared" si="13"/>
        <v>-8.1407020846995942E-3</v>
      </c>
      <c r="K91">
        <f t="shared" si="18"/>
        <v>-1.7511643906461295E-2</v>
      </c>
      <c r="X91">
        <f>SUM($G$5:G91)</f>
        <v>3.9559966673148261E-2</v>
      </c>
      <c r="Y91">
        <f>SUM($H$5:H91)</f>
        <v>-5.9352225824607724E-2</v>
      </c>
      <c r="Z91">
        <f>SUM($I$5:I91)</f>
        <v>0.15206504906200577</v>
      </c>
      <c r="AA91">
        <f>SUM($J$5:J91)</f>
        <v>0.19454733201219648</v>
      </c>
      <c r="AC91">
        <f t="shared" si="19"/>
        <v>8.1705030480685696</v>
      </c>
      <c r="AD91">
        <f t="shared" si="14"/>
        <v>3.9559966673148264</v>
      </c>
      <c r="AE91">
        <f t="shared" si="15"/>
        <v>-5.9352225824607725</v>
      </c>
      <c r="AF91">
        <f t="shared" si="16"/>
        <v>15.206504906200577</v>
      </c>
      <c r="AG91">
        <f t="shared" si="17"/>
        <v>19.45473320121965</v>
      </c>
    </row>
    <row r="92" spans="1:33" x14ac:dyDescent="0.25">
      <c r="A92" s="6">
        <v>45433.166666666664</v>
      </c>
      <c r="B92">
        <f>AAPL!D90</f>
        <v>192.35</v>
      </c>
      <c r="C92">
        <f>JNJ!D90</f>
        <v>151.24</v>
      </c>
      <c r="D92">
        <f>JPM!D90</f>
        <v>199.52</v>
      </c>
      <c r="E92">
        <f>XOM!D90</f>
        <v>117.85</v>
      </c>
      <c r="G92">
        <f t="shared" si="10"/>
        <v>6.8337989940669263E-3</v>
      </c>
      <c r="H92">
        <f t="shared" si="11"/>
        <v>-1.9834055137585703E-4</v>
      </c>
      <c r="I92">
        <f t="shared" si="12"/>
        <v>1.9944979047597199E-2</v>
      </c>
      <c r="J92">
        <f t="shared" si="13"/>
        <v>-6.9339022949076448E-3</v>
      </c>
      <c r="K92">
        <f t="shared" si="18"/>
        <v>4.9116337988451553E-3</v>
      </c>
      <c r="X92">
        <f>SUM($G$5:G92)</f>
        <v>4.6393765667215189E-2</v>
      </c>
      <c r="Y92">
        <f>SUM($H$5:H92)</f>
        <v>-5.9550566375983584E-2</v>
      </c>
      <c r="Z92">
        <f>SUM($I$5:I92)</f>
        <v>0.17201002810960297</v>
      </c>
      <c r="AA92">
        <f>SUM($J$5:J92)</f>
        <v>0.18761342971728884</v>
      </c>
      <c r="AC92">
        <f t="shared" si="19"/>
        <v>8.6616664279530848</v>
      </c>
      <c r="AD92">
        <f t="shared" si="14"/>
        <v>4.639376566721519</v>
      </c>
      <c r="AE92">
        <f t="shared" si="15"/>
        <v>-5.955056637598358</v>
      </c>
      <c r="AF92">
        <f t="shared" si="16"/>
        <v>17.201002810960297</v>
      </c>
      <c r="AG92">
        <f t="shared" si="17"/>
        <v>18.761342971728883</v>
      </c>
    </row>
    <row r="93" spans="1:33" x14ac:dyDescent="0.25">
      <c r="A93" s="6">
        <v>45434.166666666664</v>
      </c>
      <c r="B93">
        <f>AAPL!D91</f>
        <v>190.9</v>
      </c>
      <c r="C93">
        <f>JNJ!D91</f>
        <v>153.5</v>
      </c>
      <c r="D93">
        <f>JPM!D91</f>
        <v>198.31</v>
      </c>
      <c r="E93">
        <f>XOM!D91</f>
        <v>115.48</v>
      </c>
      <c r="G93">
        <f t="shared" si="10"/>
        <v>-7.5668984666021327E-3</v>
      </c>
      <c r="H93">
        <f t="shared" si="11"/>
        <v>1.4832588004519684E-2</v>
      </c>
      <c r="I93">
        <f t="shared" si="12"/>
        <v>-6.0830190339878657E-3</v>
      </c>
      <c r="J93">
        <f t="shared" si="13"/>
        <v>-2.0315274587405664E-2</v>
      </c>
      <c r="K93">
        <f t="shared" si="18"/>
        <v>-4.7831510208689943E-3</v>
      </c>
      <c r="X93">
        <f>SUM($G$5:G93)</f>
        <v>3.8826867200613055E-2</v>
      </c>
      <c r="Y93">
        <f>SUM($H$5:H93)</f>
        <v>-4.47179783714639E-2</v>
      </c>
      <c r="Z93">
        <f>SUM($I$5:I93)</f>
        <v>0.16592700907561511</v>
      </c>
      <c r="AA93">
        <f>SUM($J$5:J93)</f>
        <v>0.16729815512988316</v>
      </c>
      <c r="AC93">
        <f t="shared" si="19"/>
        <v>8.1833513258661856</v>
      </c>
      <c r="AD93">
        <f t="shared" si="14"/>
        <v>3.8826867200613053</v>
      </c>
      <c r="AE93">
        <f t="shared" si="15"/>
        <v>-4.47179783714639</v>
      </c>
      <c r="AF93">
        <f t="shared" si="16"/>
        <v>16.592700907561511</v>
      </c>
      <c r="AG93">
        <f t="shared" si="17"/>
        <v>16.729815512988317</v>
      </c>
    </row>
    <row r="94" spans="1:33" x14ac:dyDescent="0.25">
      <c r="A94" s="6">
        <v>45435.166666666664</v>
      </c>
      <c r="B94">
        <f>AAPL!D92</f>
        <v>186.88</v>
      </c>
      <c r="C94">
        <f>JNJ!D92</f>
        <v>149.69999999999999</v>
      </c>
      <c r="D94">
        <f>JPM!D92</f>
        <v>196.92</v>
      </c>
      <c r="E94">
        <f>XOM!D92</f>
        <v>113.51</v>
      </c>
      <c r="G94">
        <f t="shared" si="10"/>
        <v>-2.1283031091839801E-2</v>
      </c>
      <c r="H94">
        <f t="shared" si="11"/>
        <v>-2.5067275601669204E-2</v>
      </c>
      <c r="I94">
        <f t="shared" si="12"/>
        <v>-7.0339080077387543E-3</v>
      </c>
      <c r="J94">
        <f t="shared" si="13"/>
        <v>-1.7206416027486342E-2</v>
      </c>
      <c r="K94">
        <f t="shared" si="18"/>
        <v>-1.7647657682183526E-2</v>
      </c>
      <c r="X94">
        <f>SUM($G$5:G94)</f>
        <v>1.7543836108773254E-2</v>
      </c>
      <c r="Y94">
        <f>SUM($H$5:H94)</f>
        <v>-6.9785253973133107E-2</v>
      </c>
      <c r="Z94">
        <f>SUM($I$5:I94)</f>
        <v>0.15889310106787635</v>
      </c>
      <c r="AA94">
        <f>SUM($J$5:J94)</f>
        <v>0.15009173910239682</v>
      </c>
      <c r="AC94">
        <f t="shared" si="19"/>
        <v>6.418585557647833</v>
      </c>
      <c r="AD94">
        <f t="shared" si="14"/>
        <v>1.7543836108773254</v>
      </c>
      <c r="AE94">
        <f t="shared" si="15"/>
        <v>-6.9785253973133106</v>
      </c>
      <c r="AF94">
        <f t="shared" si="16"/>
        <v>15.889310106787635</v>
      </c>
      <c r="AG94">
        <f t="shared" si="17"/>
        <v>15.009173910239682</v>
      </c>
    </row>
    <row r="95" spans="1:33" x14ac:dyDescent="0.25">
      <c r="A95" s="6">
        <v>45436.166666666664</v>
      </c>
      <c r="B95">
        <f>AAPL!D93</f>
        <v>189.98</v>
      </c>
      <c r="C95">
        <f>JNJ!D93</f>
        <v>146.97</v>
      </c>
      <c r="D95">
        <f>JPM!D93</f>
        <v>200.71</v>
      </c>
      <c r="E95">
        <f>XOM!D93</f>
        <v>113.42</v>
      </c>
      <c r="G95">
        <f t="shared" si="10"/>
        <v>1.6452103822174123E-2</v>
      </c>
      <c r="H95">
        <f t="shared" si="11"/>
        <v>-1.8404807106989461E-2</v>
      </c>
      <c r="I95">
        <f t="shared" si="12"/>
        <v>1.90635252814019E-2</v>
      </c>
      <c r="J95">
        <f t="shared" si="13"/>
        <v>-7.9319618136612635E-4</v>
      </c>
      <c r="K95">
        <f t="shared" si="18"/>
        <v>4.0794064538051088E-3</v>
      </c>
      <c r="X95">
        <f>SUM($G$5:G95)</f>
        <v>3.3995939930947378E-2</v>
      </c>
      <c r="Y95">
        <f>SUM($H$5:H95)</f>
        <v>-8.8190061080122562E-2</v>
      </c>
      <c r="Z95">
        <f>SUM($I$5:I95)</f>
        <v>0.17795662634927825</v>
      </c>
      <c r="AA95">
        <f>SUM($J$5:J95)</f>
        <v>0.1492985429210307</v>
      </c>
      <c r="AC95">
        <f t="shared" si="19"/>
        <v>6.8265262030283438</v>
      </c>
      <c r="AD95">
        <f t="shared" si="14"/>
        <v>3.3995939930947379</v>
      </c>
      <c r="AE95">
        <f t="shared" si="15"/>
        <v>-8.8190061080122568</v>
      </c>
      <c r="AF95">
        <f t="shared" si="16"/>
        <v>17.795662634927826</v>
      </c>
      <c r="AG95">
        <f t="shared" si="17"/>
        <v>14.929854292103069</v>
      </c>
    </row>
    <row r="96" spans="1:33" x14ac:dyDescent="0.25">
      <c r="A96" s="6">
        <v>45440.166666666664</v>
      </c>
      <c r="B96">
        <f>AAPL!D94</f>
        <v>189.99</v>
      </c>
      <c r="C96">
        <f>JNJ!D94</f>
        <v>144.38</v>
      </c>
      <c r="D96">
        <f>JPM!D94</f>
        <v>199.5</v>
      </c>
      <c r="E96">
        <f>XOM!D94</f>
        <v>114.86</v>
      </c>
      <c r="G96">
        <f t="shared" si="10"/>
        <v>5.2635734412367455E-5</v>
      </c>
      <c r="H96">
        <f t="shared" si="11"/>
        <v>-1.7779771607578172E-2</v>
      </c>
      <c r="I96">
        <f t="shared" si="12"/>
        <v>-6.0468438414836307E-3</v>
      </c>
      <c r="J96">
        <f t="shared" si="13"/>
        <v>1.2616252850268505E-2</v>
      </c>
      <c r="K96">
        <f t="shared" si="18"/>
        <v>-2.7894317160952332E-3</v>
      </c>
      <c r="X96">
        <f>SUM($G$5:G96)</f>
        <v>3.4048575665359744E-2</v>
      </c>
      <c r="Y96">
        <f>SUM($H$5:H96)</f>
        <v>-0.10596983268770073</v>
      </c>
      <c r="Z96">
        <f>SUM($I$5:I96)</f>
        <v>0.17190978250779462</v>
      </c>
      <c r="AA96">
        <f>SUM($J$5:J96)</f>
        <v>0.16191479577129922</v>
      </c>
      <c r="AC96">
        <f t="shared" si="19"/>
        <v>6.5475830314188217</v>
      </c>
      <c r="AD96">
        <f t="shared" si="14"/>
        <v>3.4048575665359744</v>
      </c>
      <c r="AE96">
        <f t="shared" si="15"/>
        <v>-10.596983268770073</v>
      </c>
      <c r="AF96">
        <f t="shared" si="16"/>
        <v>17.190978250779462</v>
      </c>
      <c r="AG96">
        <f t="shared" si="17"/>
        <v>16.191479577129922</v>
      </c>
    </row>
    <row r="97" spans="1:33" x14ac:dyDescent="0.25">
      <c r="A97" s="6">
        <v>45441.166666666664</v>
      </c>
      <c r="B97">
        <f>AAPL!D95</f>
        <v>190.29</v>
      </c>
      <c r="C97">
        <f>JNJ!D95</f>
        <v>144.44</v>
      </c>
      <c r="D97">
        <f>JPM!D95</f>
        <v>198.11</v>
      </c>
      <c r="E97">
        <f>XOM!D95</f>
        <v>113.63</v>
      </c>
      <c r="G97">
        <f t="shared" si="10"/>
        <v>1.5777851174667318E-3</v>
      </c>
      <c r="H97">
        <f t="shared" si="11"/>
        <v>4.1548369824215888E-4</v>
      </c>
      <c r="I97">
        <f t="shared" si="12"/>
        <v>-6.9918043436828217E-3</v>
      </c>
      <c r="J97">
        <f t="shared" si="13"/>
        <v>-1.0766439506232744E-2</v>
      </c>
      <c r="K97">
        <f t="shared" si="18"/>
        <v>-3.9412437585516691E-3</v>
      </c>
      <c r="X97">
        <f>SUM($G$5:G97)</f>
        <v>3.5626360782826473E-2</v>
      </c>
      <c r="Y97">
        <f>SUM($H$5:H97)</f>
        <v>-0.10555434898945858</v>
      </c>
      <c r="Z97">
        <f>SUM($I$5:I97)</f>
        <v>0.1649179781641118</v>
      </c>
      <c r="AA97">
        <f>SUM($J$5:J97)</f>
        <v>0.15114835626506648</v>
      </c>
      <c r="AC97">
        <f t="shared" si="19"/>
        <v>6.1534586555636537</v>
      </c>
      <c r="AD97">
        <f t="shared" si="14"/>
        <v>3.5626360782826474</v>
      </c>
      <c r="AE97">
        <f t="shared" si="15"/>
        <v>-10.555434898945858</v>
      </c>
      <c r="AF97">
        <f t="shared" si="16"/>
        <v>16.491797816411179</v>
      </c>
      <c r="AG97">
        <f t="shared" si="17"/>
        <v>15.114835626506649</v>
      </c>
    </row>
    <row r="98" spans="1:33" x14ac:dyDescent="0.25">
      <c r="A98" s="6">
        <v>45442.166666666664</v>
      </c>
      <c r="B98">
        <f>AAPL!D96</f>
        <v>191.29</v>
      </c>
      <c r="C98">
        <f>JNJ!D96</f>
        <v>145.28</v>
      </c>
      <c r="D98">
        <f>JPM!D96</f>
        <v>199.33</v>
      </c>
      <c r="E98">
        <f>XOM!D96</f>
        <v>113.99</v>
      </c>
      <c r="G98">
        <f t="shared" si="10"/>
        <v>5.2413768506466675E-3</v>
      </c>
      <c r="H98">
        <f t="shared" si="11"/>
        <v>5.7987184437261535E-3</v>
      </c>
      <c r="I98">
        <f t="shared" si="12"/>
        <v>6.1393107484390055E-3</v>
      </c>
      <c r="J98">
        <f t="shared" si="13"/>
        <v>3.1631693187693642E-3</v>
      </c>
      <c r="K98">
        <f t="shared" si="18"/>
        <v>5.0856438403952976E-3</v>
      </c>
      <c r="X98">
        <f>SUM($G$5:G98)</f>
        <v>4.0867737633473143E-2</v>
      </c>
      <c r="Y98">
        <f>SUM($H$5:H98)</f>
        <v>-9.9755630545732429E-2</v>
      </c>
      <c r="Z98">
        <f>SUM($I$5:I98)</f>
        <v>0.17105728891255081</v>
      </c>
      <c r="AA98">
        <f>SUM($J$5:J98)</f>
        <v>0.15431152558383585</v>
      </c>
      <c r="AC98">
        <f t="shared" si="19"/>
        <v>6.6620230396031843</v>
      </c>
      <c r="AD98">
        <f t="shared" si="14"/>
        <v>4.0867737633473142</v>
      </c>
      <c r="AE98">
        <f t="shared" si="15"/>
        <v>-9.975563054573243</v>
      </c>
      <c r="AF98">
        <f t="shared" si="16"/>
        <v>17.105728891255083</v>
      </c>
      <c r="AG98">
        <f t="shared" si="17"/>
        <v>15.431152558383584</v>
      </c>
    </row>
    <row r="99" spans="1:33" x14ac:dyDescent="0.25">
      <c r="A99" s="6">
        <v>45443.166666666664</v>
      </c>
      <c r="B99">
        <f>AAPL!D97</f>
        <v>192.25</v>
      </c>
      <c r="C99">
        <f>JNJ!D97</f>
        <v>146.66999999999999</v>
      </c>
      <c r="D99">
        <f>JPM!D97</f>
        <v>202.63</v>
      </c>
      <c r="E99">
        <f>XOM!D97</f>
        <v>117.26</v>
      </c>
      <c r="G99">
        <f t="shared" si="10"/>
        <v>5.0060072211912839E-3</v>
      </c>
      <c r="H99">
        <f t="shared" si="11"/>
        <v>9.5222504056805303E-3</v>
      </c>
      <c r="I99">
        <f t="shared" si="12"/>
        <v>1.6419913142563473E-2</v>
      </c>
      <c r="J99">
        <f t="shared" si="13"/>
        <v>2.828296628738193E-2</v>
      </c>
      <c r="K99">
        <f t="shared" si="18"/>
        <v>1.4807784264204305E-2</v>
      </c>
      <c r="X99">
        <f>SUM($G$5:G99)</f>
        <v>4.5873744854664431E-2</v>
      </c>
      <c r="Y99">
        <f>SUM($H$5:H99)</f>
        <v>-9.0233380140051903E-2</v>
      </c>
      <c r="Z99">
        <f>SUM($I$5:I99)</f>
        <v>0.18747720205511428</v>
      </c>
      <c r="AA99">
        <f>SUM($J$5:J99)</f>
        <v>0.18259449187121779</v>
      </c>
      <c r="AC99">
        <f t="shared" si="19"/>
        <v>8.1428014660236148</v>
      </c>
      <c r="AD99">
        <f t="shared" si="14"/>
        <v>4.5873744854664427</v>
      </c>
      <c r="AE99">
        <f t="shared" si="15"/>
        <v>-9.0233380140051906</v>
      </c>
      <c r="AF99">
        <f t="shared" si="16"/>
        <v>18.747720205511428</v>
      </c>
      <c r="AG99">
        <f t="shared" si="17"/>
        <v>18.259449187121778</v>
      </c>
    </row>
    <row r="100" spans="1:33" x14ac:dyDescent="0.25">
      <c r="A100" s="6">
        <v>45446.166666666664</v>
      </c>
      <c r="B100">
        <f>AAPL!D98</f>
        <v>194.03</v>
      </c>
      <c r="C100">
        <f>JNJ!D98</f>
        <v>147.74</v>
      </c>
      <c r="D100">
        <f>JPM!D98</f>
        <v>201.82</v>
      </c>
      <c r="E100">
        <f>XOM!D98</f>
        <v>114.45</v>
      </c>
      <c r="G100">
        <f t="shared" si="10"/>
        <v>9.2161778974277301E-3</v>
      </c>
      <c r="H100">
        <f t="shared" si="11"/>
        <v>7.2688068419280516E-3</v>
      </c>
      <c r="I100">
        <f t="shared" si="12"/>
        <v>-4.0054448408550873E-3</v>
      </c>
      <c r="J100">
        <f t="shared" si="13"/>
        <v>-2.4255645137493322E-2</v>
      </c>
      <c r="K100">
        <f t="shared" si="18"/>
        <v>-2.9440263097481566E-3</v>
      </c>
      <c r="X100">
        <f>SUM($G$5:G100)</f>
        <v>5.5089922752092159E-2</v>
      </c>
      <c r="Y100">
        <f>SUM($H$5:H100)</f>
        <v>-8.2964573298123845E-2</v>
      </c>
      <c r="Z100">
        <f>SUM($I$5:I100)</f>
        <v>0.18347175721425921</v>
      </c>
      <c r="AA100">
        <f>SUM($J$5:J100)</f>
        <v>0.15833884673372448</v>
      </c>
      <c r="AC100">
        <f t="shared" si="19"/>
        <v>7.8483988350487994</v>
      </c>
      <c r="AD100">
        <f t="shared" si="14"/>
        <v>5.5089922752092155</v>
      </c>
      <c r="AE100">
        <f t="shared" si="15"/>
        <v>-8.2964573298123838</v>
      </c>
      <c r="AF100">
        <f t="shared" si="16"/>
        <v>18.34717572142592</v>
      </c>
      <c r="AG100">
        <f t="shared" si="17"/>
        <v>15.833884673372447</v>
      </c>
    </row>
    <row r="101" spans="1:33" x14ac:dyDescent="0.25">
      <c r="A101" s="6">
        <v>45447.166666666664</v>
      </c>
      <c r="B101">
        <f>AAPL!D99</f>
        <v>194.35</v>
      </c>
      <c r="C101">
        <f>JNJ!D99</f>
        <v>147.80000000000001</v>
      </c>
      <c r="D101">
        <f>JPM!D99</f>
        <v>199.16</v>
      </c>
      <c r="E101">
        <f>XOM!D99</f>
        <v>112.67</v>
      </c>
      <c r="G101">
        <f t="shared" si="10"/>
        <v>1.6478710150511398E-3</v>
      </c>
      <c r="H101">
        <f t="shared" si="11"/>
        <v>4.0603641350964664E-4</v>
      </c>
      <c r="I101">
        <f t="shared" si="12"/>
        <v>-1.3267689262400722E-2</v>
      </c>
      <c r="J101">
        <f t="shared" si="13"/>
        <v>-1.5674854222501214E-2</v>
      </c>
      <c r="K101">
        <f t="shared" si="18"/>
        <v>-6.7221590140852869E-3</v>
      </c>
      <c r="X101">
        <f>SUM($G$5:G101)</f>
        <v>5.6737793767143302E-2</v>
      </c>
      <c r="Y101">
        <f>SUM($H$5:H101)</f>
        <v>-8.2558536884614203E-2</v>
      </c>
      <c r="Z101">
        <f>SUM($I$5:I101)</f>
        <v>0.1702040679518585</v>
      </c>
      <c r="AA101">
        <f>SUM($J$5:J101)</f>
        <v>0.14266399251122325</v>
      </c>
      <c r="AC101">
        <f t="shared" si="19"/>
        <v>7.1761829336402716</v>
      </c>
      <c r="AD101">
        <f t="shared" si="14"/>
        <v>5.6737793767143305</v>
      </c>
      <c r="AE101">
        <f t="shared" si="15"/>
        <v>-8.2558536884614195</v>
      </c>
      <c r="AF101">
        <f t="shared" si="16"/>
        <v>17.020406795185849</v>
      </c>
      <c r="AG101">
        <f t="shared" si="17"/>
        <v>14.266399251122325</v>
      </c>
    </row>
    <row r="102" spans="1:33" x14ac:dyDescent="0.25">
      <c r="A102" s="6">
        <v>45448.166666666664</v>
      </c>
      <c r="B102">
        <f>AAPL!D100</f>
        <v>195.87</v>
      </c>
      <c r="C102">
        <f>JNJ!D100</f>
        <v>145.97</v>
      </c>
      <c r="D102">
        <f>JPM!D100</f>
        <v>197.26</v>
      </c>
      <c r="E102">
        <f>XOM!D100</f>
        <v>113.12</v>
      </c>
      <c r="G102">
        <f t="shared" si="10"/>
        <v>7.7905165684197843E-3</v>
      </c>
      <c r="H102">
        <f t="shared" si="11"/>
        <v>-1.2458887371614814E-2</v>
      </c>
      <c r="I102">
        <f t="shared" si="12"/>
        <v>-9.5858662481345825E-3</v>
      </c>
      <c r="J102">
        <f t="shared" si="13"/>
        <v>3.9860099721880813E-3</v>
      </c>
      <c r="K102">
        <f t="shared" si="18"/>
        <v>-2.5670567697853829E-3</v>
      </c>
      <c r="X102">
        <f>SUM($G$5:G102)</f>
        <v>6.4528310335563083E-2</v>
      </c>
      <c r="Y102">
        <f>SUM($H$5:H102)</f>
        <v>-9.5017424256229013E-2</v>
      </c>
      <c r="Z102">
        <f>SUM($I$5:I102)</f>
        <v>0.1606182017037239</v>
      </c>
      <c r="AA102">
        <f>SUM($J$5:J102)</f>
        <v>0.14665000248341134</v>
      </c>
      <c r="AC102">
        <f t="shared" si="19"/>
        <v>6.9194772566617324</v>
      </c>
      <c r="AD102">
        <f t="shared" si="14"/>
        <v>6.4528310335563086</v>
      </c>
      <c r="AE102">
        <f t="shared" si="15"/>
        <v>-9.5017424256229006</v>
      </c>
      <c r="AF102">
        <f t="shared" si="16"/>
        <v>16.061820170372389</v>
      </c>
      <c r="AG102">
        <f t="shared" si="17"/>
        <v>14.665000248341133</v>
      </c>
    </row>
    <row r="103" spans="1:33" x14ac:dyDescent="0.25">
      <c r="A103" s="6">
        <v>45449.166666666664</v>
      </c>
      <c r="B103">
        <f>AAPL!D101</f>
        <v>194.48</v>
      </c>
      <c r="C103">
        <f>JNJ!D101</f>
        <v>146.41999999999999</v>
      </c>
      <c r="D103">
        <f>JPM!D101</f>
        <v>196.91</v>
      </c>
      <c r="E103">
        <f>XOM!D101</f>
        <v>113.97</v>
      </c>
      <c r="G103">
        <f t="shared" si="10"/>
        <v>-7.1218438587839971E-3</v>
      </c>
      <c r="H103">
        <f t="shared" si="11"/>
        <v>3.078083076009899E-3</v>
      </c>
      <c r="I103">
        <f t="shared" si="12"/>
        <v>-1.7758839687686443E-3</v>
      </c>
      <c r="J103">
        <f t="shared" si="13"/>
        <v>7.4860537193812996E-3</v>
      </c>
      <c r="K103">
        <f t="shared" si="18"/>
        <v>4.1660224195963946E-4</v>
      </c>
      <c r="X103">
        <f>SUM($G$5:G103)</f>
        <v>5.7406466476779085E-2</v>
      </c>
      <c r="Y103">
        <f>SUM($H$5:H103)</f>
        <v>-9.1939341180219111E-2</v>
      </c>
      <c r="Z103">
        <f>SUM($I$5:I103)</f>
        <v>0.15884231773495525</v>
      </c>
      <c r="AA103">
        <f>SUM($J$5:J103)</f>
        <v>0.15413605620279264</v>
      </c>
      <c r="AC103">
        <f t="shared" si="19"/>
        <v>6.9611374808576967</v>
      </c>
      <c r="AD103">
        <f t="shared" si="14"/>
        <v>5.7406466476779086</v>
      </c>
      <c r="AE103">
        <f t="shared" si="15"/>
        <v>-9.193934118021911</v>
      </c>
      <c r="AF103">
        <f t="shared" si="16"/>
        <v>15.884231773495525</v>
      </c>
      <c r="AG103">
        <f t="shared" si="17"/>
        <v>15.413605620279263</v>
      </c>
    </row>
    <row r="104" spans="1:33" x14ac:dyDescent="0.25">
      <c r="A104" s="6">
        <v>45450.166666666664</v>
      </c>
      <c r="B104">
        <f>AAPL!D102</f>
        <v>196.89</v>
      </c>
      <c r="C104">
        <f>JNJ!D102</f>
        <v>147.08000000000001</v>
      </c>
      <c r="D104">
        <f>JPM!D102</f>
        <v>199.95</v>
      </c>
      <c r="E104">
        <f>XOM!D102</f>
        <v>112.75</v>
      </c>
      <c r="G104">
        <f t="shared" si="10"/>
        <v>1.231586714587319E-2</v>
      </c>
      <c r="H104">
        <f t="shared" si="11"/>
        <v>4.4974522145748022E-3</v>
      </c>
      <c r="I104">
        <f t="shared" si="12"/>
        <v>1.5320563735748565E-2</v>
      </c>
      <c r="J104">
        <f t="shared" si="13"/>
        <v>-1.0762277484856192E-2</v>
      </c>
      <c r="K104">
        <f t="shared" si="18"/>
        <v>5.3429014028350905E-3</v>
      </c>
      <c r="X104">
        <f>SUM($G$5:G104)</f>
        <v>6.9722333622652274E-2</v>
      </c>
      <c r="Y104">
        <f>SUM($H$5:H104)</f>
        <v>-8.744188896564431E-2</v>
      </c>
      <c r="Z104">
        <f>SUM($I$5:I104)</f>
        <v>0.1741628814707038</v>
      </c>
      <c r="AA104">
        <f>SUM($J$5:J104)</f>
        <v>0.14337377871793644</v>
      </c>
      <c r="AC104">
        <f t="shared" si="19"/>
        <v>7.4954276211412054</v>
      </c>
      <c r="AD104">
        <f t="shared" si="14"/>
        <v>6.9722333622652277</v>
      </c>
      <c r="AE104">
        <f t="shared" si="15"/>
        <v>-8.744188896564431</v>
      </c>
      <c r="AF104">
        <f t="shared" si="16"/>
        <v>17.416288147070379</v>
      </c>
      <c r="AG104">
        <f t="shared" si="17"/>
        <v>14.337377871793644</v>
      </c>
    </row>
    <row r="105" spans="1:33" x14ac:dyDescent="0.25">
      <c r="A105" s="6">
        <v>45453.166666666664</v>
      </c>
      <c r="B105">
        <f>AAPL!D103</f>
        <v>193.12</v>
      </c>
      <c r="C105">
        <f>JNJ!D103</f>
        <v>147.13</v>
      </c>
      <c r="D105">
        <f>JPM!D103</f>
        <v>199.61</v>
      </c>
      <c r="E105">
        <f>XOM!D103</f>
        <v>113.08</v>
      </c>
      <c r="G105">
        <f t="shared" si="10"/>
        <v>-1.9333439804519667E-2</v>
      </c>
      <c r="H105">
        <f t="shared" si="11"/>
        <v>3.3989327678434514E-4</v>
      </c>
      <c r="I105">
        <f t="shared" si="12"/>
        <v>-1.7018724700359577E-3</v>
      </c>
      <c r="J105">
        <f t="shared" si="13"/>
        <v>2.9225544426018666E-3</v>
      </c>
      <c r="K105">
        <f t="shared" si="18"/>
        <v>-4.4432161387923533E-3</v>
      </c>
      <c r="X105">
        <f>SUM($G$5:G105)</f>
        <v>5.0388893818132607E-2</v>
      </c>
      <c r="Y105">
        <f>SUM($H$5:H105)</f>
        <v>-8.7101995688859971E-2</v>
      </c>
      <c r="Z105">
        <f>SUM($I$5:I105)</f>
        <v>0.17246100900066785</v>
      </c>
      <c r="AA105">
        <f>SUM($J$5:J105)</f>
        <v>0.14629633316053831</v>
      </c>
      <c r="AC105">
        <f t="shared" si="19"/>
        <v>7.0511060072619696</v>
      </c>
      <c r="AD105">
        <f t="shared" si="14"/>
        <v>5.0388893818132612</v>
      </c>
      <c r="AE105">
        <f t="shared" si="15"/>
        <v>-8.7101995688859972</v>
      </c>
      <c r="AF105">
        <f t="shared" si="16"/>
        <v>17.246100900066786</v>
      </c>
      <c r="AG105">
        <f t="shared" si="17"/>
        <v>14.62963331605383</v>
      </c>
    </row>
    <row r="106" spans="1:33" x14ac:dyDescent="0.25">
      <c r="A106" s="6">
        <v>45454.166666666664</v>
      </c>
      <c r="B106">
        <f>AAPL!D104</f>
        <v>207.15</v>
      </c>
      <c r="C106">
        <f>JNJ!D104</f>
        <v>146.76</v>
      </c>
      <c r="D106">
        <f>JPM!D104</f>
        <v>194.36</v>
      </c>
      <c r="E106">
        <f>XOM!D104</f>
        <v>112.17</v>
      </c>
      <c r="G106">
        <f t="shared" si="10"/>
        <v>7.0131411174189487E-2</v>
      </c>
      <c r="H106">
        <f t="shared" si="11"/>
        <v>-2.5179502227743377E-3</v>
      </c>
      <c r="I106">
        <f t="shared" si="12"/>
        <v>-2.665335328508903E-2</v>
      </c>
      <c r="J106">
        <f t="shared" si="13"/>
        <v>-8.0799551682575119E-3</v>
      </c>
      <c r="K106">
        <f t="shared" si="18"/>
        <v>8.2200381245171542E-3</v>
      </c>
      <c r="X106">
        <f>SUM($G$5:G106)</f>
        <v>0.12052030499232209</v>
      </c>
      <c r="Y106">
        <f>SUM($H$5:H106)</f>
        <v>-8.9619945911634302E-2</v>
      </c>
      <c r="Z106">
        <f>SUM($I$5:I106)</f>
        <v>0.14580765571557883</v>
      </c>
      <c r="AA106">
        <f>SUM($J$5:J106)</f>
        <v>0.13821637799228079</v>
      </c>
      <c r="AC106">
        <f t="shared" si="19"/>
        <v>7.8731098197136848</v>
      </c>
      <c r="AD106">
        <f t="shared" si="14"/>
        <v>12.05203049923221</v>
      </c>
      <c r="AE106">
        <f t="shared" si="15"/>
        <v>-8.96199459116343</v>
      </c>
      <c r="AF106">
        <f t="shared" si="16"/>
        <v>14.580765571557883</v>
      </c>
      <c r="AG106">
        <f t="shared" si="17"/>
        <v>13.821637799228078</v>
      </c>
    </row>
    <row r="107" spans="1:33" x14ac:dyDescent="0.25">
      <c r="A107" s="6">
        <v>45455.166666666664</v>
      </c>
      <c r="B107">
        <f>AAPL!D105</f>
        <v>213.07</v>
      </c>
      <c r="C107">
        <f>JNJ!D105</f>
        <v>145.41</v>
      </c>
      <c r="D107">
        <f>JPM!D105</f>
        <v>191.53</v>
      </c>
      <c r="E107">
        <f>XOM!D105</f>
        <v>110.93</v>
      </c>
      <c r="G107">
        <f t="shared" si="10"/>
        <v>2.8177581693864077E-2</v>
      </c>
      <c r="H107">
        <f t="shared" si="11"/>
        <v>-9.2412609616869291E-3</v>
      </c>
      <c r="I107">
        <f t="shared" si="12"/>
        <v>-1.4667655223132557E-2</v>
      </c>
      <c r="J107">
        <f t="shared" si="13"/>
        <v>-1.111620590656376E-2</v>
      </c>
      <c r="K107">
        <f t="shared" si="18"/>
        <v>-1.7118850993797924E-3</v>
      </c>
      <c r="X107">
        <f>SUM($G$5:G107)</f>
        <v>0.14869788668618616</v>
      </c>
      <c r="Y107">
        <f>SUM($H$5:H107)</f>
        <v>-9.8861206873321228E-2</v>
      </c>
      <c r="Z107">
        <f>SUM($I$5:I107)</f>
        <v>0.13114000049244626</v>
      </c>
      <c r="AA107">
        <f>SUM($J$5:J107)</f>
        <v>0.12710017208571703</v>
      </c>
      <c r="AC107">
        <f t="shared" si="19"/>
        <v>7.7019213097757051</v>
      </c>
      <c r="AD107">
        <f t="shared" si="14"/>
        <v>14.869788668618616</v>
      </c>
      <c r="AE107">
        <f t="shared" si="15"/>
        <v>-9.8861206873321237</v>
      </c>
      <c r="AF107">
        <f t="shared" si="16"/>
        <v>13.114000049244625</v>
      </c>
      <c r="AG107">
        <f t="shared" si="17"/>
        <v>12.710017208571703</v>
      </c>
    </row>
    <row r="108" spans="1:33" x14ac:dyDescent="0.25">
      <c r="A108" s="6">
        <v>45456.166666666664</v>
      </c>
      <c r="B108">
        <f>AAPL!D106</f>
        <v>214.24</v>
      </c>
      <c r="C108">
        <f>JNJ!D106</f>
        <v>145.44999999999999</v>
      </c>
      <c r="D108">
        <f>JPM!D106</f>
        <v>193.66</v>
      </c>
      <c r="E108">
        <f>XOM!D106</f>
        <v>110.04</v>
      </c>
      <c r="G108">
        <f t="shared" si="10"/>
        <v>5.4761317255874456E-3</v>
      </c>
      <c r="H108">
        <f t="shared" si="11"/>
        <v>2.7504641581623944E-4</v>
      </c>
      <c r="I108">
        <f t="shared" si="12"/>
        <v>1.1059589868815303E-2</v>
      </c>
      <c r="J108">
        <f t="shared" si="13"/>
        <v>-8.0554356941944256E-3</v>
      </c>
      <c r="K108">
        <f t="shared" si="18"/>
        <v>2.1888330790061409E-3</v>
      </c>
      <c r="X108">
        <f>SUM($G$5:G108)</f>
        <v>0.15417401841177361</v>
      </c>
      <c r="Y108">
        <f>SUM($H$5:H108)</f>
        <v>-9.8586160457504984E-2</v>
      </c>
      <c r="Z108">
        <f>SUM($I$5:I108)</f>
        <v>0.14219959036126156</v>
      </c>
      <c r="AA108">
        <f>SUM($J$5:J108)</f>
        <v>0.1190447363915226</v>
      </c>
      <c r="AC108">
        <f t="shared" si="19"/>
        <v>7.9208046176763203</v>
      </c>
      <c r="AD108">
        <f t="shared" si="14"/>
        <v>15.417401841177361</v>
      </c>
      <c r="AE108">
        <f t="shared" si="15"/>
        <v>-9.8586160457504981</v>
      </c>
      <c r="AF108">
        <f t="shared" si="16"/>
        <v>14.219959036126156</v>
      </c>
      <c r="AG108">
        <f t="shared" si="17"/>
        <v>11.904473639152261</v>
      </c>
    </row>
    <row r="109" spans="1:33" x14ac:dyDescent="0.25">
      <c r="A109" s="6">
        <v>45457.166666666664</v>
      </c>
      <c r="B109">
        <f>AAPL!D107</f>
        <v>212.49</v>
      </c>
      <c r="C109">
        <f>JNJ!D107</f>
        <v>145.54</v>
      </c>
      <c r="D109">
        <f>JPM!D107</f>
        <v>193.78</v>
      </c>
      <c r="E109">
        <f>XOM!D107</f>
        <v>109.11</v>
      </c>
      <c r="G109">
        <f t="shared" si="10"/>
        <v>-8.2019535092213904E-3</v>
      </c>
      <c r="H109">
        <f t="shared" si="11"/>
        <v>6.1857797772979896E-4</v>
      </c>
      <c r="I109">
        <f t="shared" si="12"/>
        <v>6.1945077347302729E-4</v>
      </c>
      <c r="J109">
        <f t="shared" si="13"/>
        <v>-8.4873883893665479E-3</v>
      </c>
      <c r="K109">
        <f t="shared" si="18"/>
        <v>-3.8628282868462781E-3</v>
      </c>
      <c r="X109">
        <f>SUM($G$5:G109)</f>
        <v>0.14597206490255221</v>
      </c>
      <c r="Y109">
        <f>SUM($H$5:H109)</f>
        <v>-9.7967582479775189E-2</v>
      </c>
      <c r="Z109">
        <f>SUM($I$5:I109)</f>
        <v>0.14281904113473459</v>
      </c>
      <c r="AA109">
        <f>SUM($J$5:J109)</f>
        <v>0.11055734800215605</v>
      </c>
      <c r="AC109">
        <f t="shared" si="19"/>
        <v>7.5345217889916913</v>
      </c>
      <c r="AD109">
        <f t="shared" si="14"/>
        <v>14.597206490255221</v>
      </c>
      <c r="AE109">
        <f t="shared" si="15"/>
        <v>-9.7967582479775182</v>
      </c>
      <c r="AF109">
        <f t="shared" si="16"/>
        <v>14.281904113473459</v>
      </c>
      <c r="AG109">
        <f t="shared" si="17"/>
        <v>11.055734800215605</v>
      </c>
    </row>
    <row r="110" spans="1:33" x14ac:dyDescent="0.25">
      <c r="A110" s="6">
        <v>45460.166666666664</v>
      </c>
      <c r="B110">
        <f>AAPL!D108</f>
        <v>216.67</v>
      </c>
      <c r="C110">
        <f>JNJ!D108</f>
        <v>145.94999999999999</v>
      </c>
      <c r="D110">
        <f>JPM!D108</f>
        <v>194.98</v>
      </c>
      <c r="E110">
        <f>XOM!D108</f>
        <v>108.36</v>
      </c>
      <c r="G110">
        <f t="shared" si="10"/>
        <v>1.9480530284974665E-2</v>
      </c>
      <c r="H110">
        <f t="shared" si="11"/>
        <v>2.8131343811834439E-3</v>
      </c>
      <c r="I110">
        <f t="shared" si="12"/>
        <v>6.1734942442673336E-3</v>
      </c>
      <c r="J110">
        <f t="shared" si="13"/>
        <v>-6.8975304501130187E-3</v>
      </c>
      <c r="K110">
        <f t="shared" si="18"/>
        <v>5.392407115078106E-3</v>
      </c>
      <c r="X110">
        <f>SUM($G$5:G110)</f>
        <v>0.16545259518752686</v>
      </c>
      <c r="Y110">
        <f>SUM($H$5:H110)</f>
        <v>-9.5154448098591748E-2</v>
      </c>
      <c r="Z110">
        <f>SUM($I$5:I110)</f>
        <v>0.14899253537900192</v>
      </c>
      <c r="AA110">
        <f>SUM($J$5:J110)</f>
        <v>0.10365981755204304</v>
      </c>
      <c r="AC110">
        <f t="shared" si="19"/>
        <v>8.0737625004995017</v>
      </c>
      <c r="AD110">
        <f t="shared" si="14"/>
        <v>16.545259518752687</v>
      </c>
      <c r="AE110">
        <f t="shared" si="15"/>
        <v>-9.5154448098591757</v>
      </c>
      <c r="AF110">
        <f t="shared" si="16"/>
        <v>14.899253537900192</v>
      </c>
      <c r="AG110">
        <f t="shared" si="17"/>
        <v>10.365981755204304</v>
      </c>
    </row>
    <row r="111" spans="1:33" x14ac:dyDescent="0.25">
      <c r="A111" s="6">
        <v>45461.166666666664</v>
      </c>
      <c r="B111">
        <f>AAPL!D109</f>
        <v>214.29</v>
      </c>
      <c r="C111">
        <f>JNJ!D109</f>
        <v>145.65</v>
      </c>
      <c r="D111">
        <f>JPM!D109</f>
        <v>197</v>
      </c>
      <c r="E111">
        <f>XOM!D109</f>
        <v>109.38</v>
      </c>
      <c r="G111">
        <f t="shared" si="10"/>
        <v>-1.1045220883624869E-2</v>
      </c>
      <c r="H111">
        <f t="shared" si="11"/>
        <v>-2.057613894680043E-3</v>
      </c>
      <c r="I111">
        <f t="shared" si="12"/>
        <v>1.0306739536863126E-2</v>
      </c>
      <c r="J111">
        <f t="shared" si="13"/>
        <v>9.3690407017321675E-3</v>
      </c>
      <c r="K111">
        <f t="shared" si="18"/>
        <v>1.6432363650725952E-3</v>
      </c>
      <c r="X111">
        <f>SUM($G$5:G111)</f>
        <v>0.154407374303902</v>
      </c>
      <c r="Y111">
        <f>SUM($H$5:H111)</f>
        <v>-9.7212061993271787E-2</v>
      </c>
      <c r="Z111">
        <f>SUM($I$5:I111)</f>
        <v>0.15929927491586504</v>
      </c>
      <c r="AA111">
        <f>SUM($J$5:J111)</f>
        <v>0.11302885825377521</v>
      </c>
      <c r="AC111">
        <f t="shared" si="19"/>
        <v>8.2380861370067624</v>
      </c>
      <c r="AD111">
        <f t="shared" si="14"/>
        <v>15.4407374303902</v>
      </c>
      <c r="AE111">
        <f t="shared" si="15"/>
        <v>-9.7212061993271792</v>
      </c>
      <c r="AF111">
        <f t="shared" si="16"/>
        <v>15.929927491586504</v>
      </c>
      <c r="AG111">
        <f t="shared" si="17"/>
        <v>11.302885825377521</v>
      </c>
    </row>
    <row r="112" spans="1:33" x14ac:dyDescent="0.25">
      <c r="A112" s="6">
        <v>45463.166666666664</v>
      </c>
      <c r="B112">
        <f>AAPL!D110</f>
        <v>209.68</v>
      </c>
      <c r="C112">
        <f>JNJ!D110</f>
        <v>147.78</v>
      </c>
      <c r="D112">
        <f>JPM!D110</f>
        <v>198.67</v>
      </c>
      <c r="E112">
        <f>XOM!D110</f>
        <v>111.74</v>
      </c>
      <c r="G112">
        <f t="shared" si="10"/>
        <v>-2.1747678819839824E-2</v>
      </c>
      <c r="H112">
        <f t="shared" si="11"/>
        <v>1.4518197955057993E-2</v>
      </c>
      <c r="I112">
        <f t="shared" si="12"/>
        <v>8.4414280419836587E-3</v>
      </c>
      <c r="J112">
        <f t="shared" si="13"/>
        <v>2.1346686112375935E-2</v>
      </c>
      <c r="K112">
        <f t="shared" si="18"/>
        <v>5.6396583223944407E-3</v>
      </c>
      <c r="X112">
        <f>SUM($G$5:G112)</f>
        <v>0.13265969548406217</v>
      </c>
      <c r="Y112">
        <f>SUM($H$5:H112)</f>
        <v>-8.2693864038213799E-2</v>
      </c>
      <c r="Z112">
        <f>SUM($I$5:I112)</f>
        <v>0.16774070295784871</v>
      </c>
      <c r="AA112">
        <f>SUM($J$5:J112)</f>
        <v>0.13437554436615115</v>
      </c>
      <c r="AC112">
        <f t="shared" si="19"/>
        <v>8.8020519692462056</v>
      </c>
      <c r="AD112">
        <f t="shared" si="14"/>
        <v>13.265969548406217</v>
      </c>
      <c r="AE112">
        <f t="shared" si="15"/>
        <v>-8.2693864038213807</v>
      </c>
      <c r="AF112">
        <f t="shared" si="16"/>
        <v>16.77407029578487</v>
      </c>
      <c r="AG112">
        <f t="shared" si="17"/>
        <v>13.437554436615114</v>
      </c>
    </row>
    <row r="113" spans="1:33" x14ac:dyDescent="0.25">
      <c r="A113" s="6">
        <v>45464.166666666664</v>
      </c>
      <c r="B113">
        <f>AAPL!D111</f>
        <v>207.49</v>
      </c>
      <c r="C113">
        <f>JNJ!D111</f>
        <v>148.75</v>
      </c>
      <c r="D113">
        <f>JPM!D111</f>
        <v>196.3</v>
      </c>
      <c r="E113">
        <f>XOM!D111</f>
        <v>110.76</v>
      </c>
      <c r="G113">
        <f t="shared" si="10"/>
        <v>-1.0499413276791171E-2</v>
      </c>
      <c r="H113">
        <f t="shared" si="11"/>
        <v>6.5423630652375617E-3</v>
      </c>
      <c r="I113">
        <f t="shared" si="12"/>
        <v>-1.2001055497556654E-2</v>
      </c>
      <c r="J113">
        <f t="shared" si="13"/>
        <v>-8.8090457282415571E-3</v>
      </c>
      <c r="K113">
        <f t="shared" si="18"/>
        <v>-6.1917878593379556E-3</v>
      </c>
      <c r="X113">
        <f>SUM($G$5:G113)</f>
        <v>0.122160282207271</v>
      </c>
      <c r="Y113">
        <f>SUM($H$5:H113)</f>
        <v>-7.6151500972976238E-2</v>
      </c>
      <c r="Z113">
        <f>SUM($I$5:I113)</f>
        <v>0.15573964746029206</v>
      </c>
      <c r="AA113">
        <f>SUM($J$5:J113)</f>
        <v>0.12556649863790958</v>
      </c>
      <c r="AC113">
        <f t="shared" si="19"/>
        <v>8.1828731833124095</v>
      </c>
      <c r="AD113">
        <f t="shared" si="14"/>
        <v>12.2160282207271</v>
      </c>
      <c r="AE113">
        <f t="shared" si="15"/>
        <v>-7.615150097297624</v>
      </c>
      <c r="AF113">
        <f t="shared" si="16"/>
        <v>15.573964746029207</v>
      </c>
      <c r="AG113">
        <f t="shared" si="17"/>
        <v>12.556649863790959</v>
      </c>
    </row>
    <row r="114" spans="1:33" x14ac:dyDescent="0.25">
      <c r="A114" s="6">
        <v>45467.166666666664</v>
      </c>
      <c r="B114">
        <f>AAPL!D112</f>
        <v>208.14</v>
      </c>
      <c r="C114">
        <f>JNJ!D112</f>
        <v>149.12</v>
      </c>
      <c r="D114">
        <f>JPM!D112</f>
        <v>198.88</v>
      </c>
      <c r="E114">
        <f>XOM!D112</f>
        <v>114.05</v>
      </c>
      <c r="G114">
        <f t="shared" si="10"/>
        <v>3.1277844713533962E-3</v>
      </c>
      <c r="H114">
        <f t="shared" si="11"/>
        <v>2.4843065115418331E-3</v>
      </c>
      <c r="I114">
        <f t="shared" si="12"/>
        <v>1.3057526479985581E-2</v>
      </c>
      <c r="J114">
        <f t="shared" si="13"/>
        <v>2.9271250427635901E-2</v>
      </c>
      <c r="K114">
        <f t="shared" si="18"/>
        <v>1.1985216972629179E-2</v>
      </c>
      <c r="X114">
        <f>SUM($G$5:G114)</f>
        <v>0.12528806667862441</v>
      </c>
      <c r="Y114">
        <f>SUM($H$5:H114)</f>
        <v>-7.366719446143441E-2</v>
      </c>
      <c r="Z114">
        <f>SUM($I$5:I114)</f>
        <v>0.16879717394027766</v>
      </c>
      <c r="AA114">
        <f>SUM($J$5:J114)</f>
        <v>0.15483774906554548</v>
      </c>
      <c r="AC114">
        <f t="shared" si="19"/>
        <v>9.3813948805753284</v>
      </c>
      <c r="AD114">
        <f t="shared" si="14"/>
        <v>12.52880666786244</v>
      </c>
      <c r="AE114">
        <f t="shared" si="15"/>
        <v>-7.3667194461434411</v>
      </c>
      <c r="AF114">
        <f t="shared" si="16"/>
        <v>16.879717394027764</v>
      </c>
      <c r="AG114">
        <f t="shared" si="17"/>
        <v>15.483774906554547</v>
      </c>
    </row>
    <row r="115" spans="1:33" x14ac:dyDescent="0.25">
      <c r="A115" s="6">
        <v>45468.166666666664</v>
      </c>
      <c r="B115">
        <f>AAPL!D113</f>
        <v>209.07</v>
      </c>
      <c r="C115">
        <f>JNJ!D113</f>
        <v>147.19</v>
      </c>
      <c r="D115">
        <f>JPM!D113</f>
        <v>198.07</v>
      </c>
      <c r="E115">
        <f>XOM!D113</f>
        <v>114.37</v>
      </c>
      <c r="G115">
        <f t="shared" si="10"/>
        <v>4.4581939088239372E-3</v>
      </c>
      <c r="H115">
        <f t="shared" si="11"/>
        <v>-1.3027081732785774E-2</v>
      </c>
      <c r="I115">
        <f t="shared" si="12"/>
        <v>-4.0811241932283077E-3</v>
      </c>
      <c r="J115">
        <f t="shared" si="13"/>
        <v>2.8018580627284101E-3</v>
      </c>
      <c r="K115">
        <f t="shared" si="18"/>
        <v>-2.4620384886154334E-3</v>
      </c>
      <c r="X115">
        <f>SUM($G$5:G115)</f>
        <v>0.12974626058744834</v>
      </c>
      <c r="Y115">
        <f>SUM($H$5:H115)</f>
        <v>-8.6694276194220182E-2</v>
      </c>
      <c r="Z115">
        <f>SUM($I$5:I115)</f>
        <v>0.16471604974704934</v>
      </c>
      <c r="AA115">
        <f>SUM($J$5:J115)</f>
        <v>0.15763960712827391</v>
      </c>
      <c r="AC115">
        <f t="shared" si="19"/>
        <v>9.1351910317137843</v>
      </c>
      <c r="AD115">
        <f t="shared" si="14"/>
        <v>12.974626058744834</v>
      </c>
      <c r="AE115">
        <f t="shared" si="15"/>
        <v>-8.6694276194220183</v>
      </c>
      <c r="AF115">
        <f t="shared" si="16"/>
        <v>16.471604974704935</v>
      </c>
      <c r="AG115">
        <f t="shared" si="17"/>
        <v>15.763960712827391</v>
      </c>
    </row>
    <row r="116" spans="1:33" x14ac:dyDescent="0.25">
      <c r="A116" s="6">
        <v>45469.166666666664</v>
      </c>
      <c r="B116">
        <f>AAPL!D114</f>
        <v>213.25</v>
      </c>
      <c r="C116">
        <f>JNJ!D114</f>
        <v>146.82</v>
      </c>
      <c r="D116">
        <f>JPM!D114</f>
        <v>197.43</v>
      </c>
      <c r="E116">
        <f>XOM!D114</f>
        <v>114.41</v>
      </c>
      <c r="G116">
        <f t="shared" si="10"/>
        <v>1.9796062253251291E-2</v>
      </c>
      <c r="H116">
        <f t="shared" si="11"/>
        <v>-2.5169225218600651E-3</v>
      </c>
      <c r="I116">
        <f t="shared" si="12"/>
        <v>-3.2364124330352142E-3</v>
      </c>
      <c r="J116">
        <f t="shared" si="13"/>
        <v>3.4968091972701357E-4</v>
      </c>
      <c r="K116">
        <f t="shared" si="18"/>
        <v>3.5981020545207557E-3</v>
      </c>
      <c r="X116">
        <f>SUM($G$5:G116)</f>
        <v>0.14954232284069963</v>
      </c>
      <c r="Y116">
        <f>SUM($H$5:H116)</f>
        <v>-8.9211198716080242E-2</v>
      </c>
      <c r="Z116">
        <f>SUM($I$5:I116)</f>
        <v>0.16147963731401413</v>
      </c>
      <c r="AA116">
        <f>SUM($J$5:J116)</f>
        <v>0.15798928804800091</v>
      </c>
      <c r="AC116">
        <f t="shared" si="19"/>
        <v>9.4950012371658605</v>
      </c>
      <c r="AD116">
        <f t="shared" si="14"/>
        <v>14.954232284069963</v>
      </c>
      <c r="AE116">
        <f t="shared" si="15"/>
        <v>-8.921119871608024</v>
      </c>
      <c r="AF116">
        <f t="shared" si="16"/>
        <v>16.147963731401411</v>
      </c>
      <c r="AG116">
        <f t="shared" si="17"/>
        <v>15.798928804800092</v>
      </c>
    </row>
    <row r="117" spans="1:33" x14ac:dyDescent="0.25">
      <c r="A117" s="6">
        <v>45470.166666666664</v>
      </c>
      <c r="B117">
        <f>AAPL!D115</f>
        <v>214.1</v>
      </c>
      <c r="C117">
        <f>JNJ!D115</f>
        <v>145.80000000000001</v>
      </c>
      <c r="D117">
        <f>JPM!D115</f>
        <v>199.17</v>
      </c>
      <c r="E117">
        <f>XOM!D115</f>
        <v>114.9</v>
      </c>
      <c r="G117">
        <f t="shared" si="10"/>
        <v>3.9780092238486118E-3</v>
      </c>
      <c r="H117">
        <f t="shared" si="11"/>
        <v>-6.9715271080773881E-3</v>
      </c>
      <c r="I117">
        <f t="shared" si="12"/>
        <v>8.7746402630400327E-3</v>
      </c>
      <c r="J117">
        <f t="shared" si="13"/>
        <v>4.2736971418574658E-3</v>
      </c>
      <c r="K117">
        <f t="shared" si="18"/>
        <v>2.5137048801671807E-3</v>
      </c>
      <c r="X117">
        <f>SUM($G$5:G117)</f>
        <v>0.15352033206454824</v>
      </c>
      <c r="Y117">
        <f>SUM($H$5:H117)</f>
        <v>-9.6182725824157628E-2</v>
      </c>
      <c r="Z117">
        <f>SUM($I$5:I117)</f>
        <v>0.17025427757705416</v>
      </c>
      <c r="AA117">
        <f>SUM($J$5:J117)</f>
        <v>0.16226298518985838</v>
      </c>
      <c r="AC117">
        <f t="shared" si="19"/>
        <v>9.7463717251825788</v>
      </c>
      <c r="AD117">
        <f t="shared" si="14"/>
        <v>15.352033206454823</v>
      </c>
      <c r="AE117">
        <f t="shared" si="15"/>
        <v>-9.6182725824157629</v>
      </c>
      <c r="AF117">
        <f t="shared" si="16"/>
        <v>17.025427757705415</v>
      </c>
      <c r="AG117">
        <f t="shared" si="17"/>
        <v>16.226298518985839</v>
      </c>
    </row>
    <row r="118" spans="1:33" x14ac:dyDescent="0.25">
      <c r="A118" s="6">
        <v>45471.166666666664</v>
      </c>
      <c r="B118">
        <f>AAPL!D116</f>
        <v>210.62</v>
      </c>
      <c r="C118">
        <f>JNJ!D116</f>
        <v>146.16</v>
      </c>
      <c r="D118">
        <f>JPM!D116</f>
        <v>202.26</v>
      </c>
      <c r="E118">
        <f>XOM!D116</f>
        <v>115.12</v>
      </c>
      <c r="G118">
        <f t="shared" si="10"/>
        <v>-1.6387633643185913E-2</v>
      </c>
      <c r="H118">
        <f t="shared" si="11"/>
        <v>2.4660924951934683E-3</v>
      </c>
      <c r="I118">
        <f t="shared" si="12"/>
        <v>1.5395267074846718E-2</v>
      </c>
      <c r="J118">
        <f t="shared" si="13"/>
        <v>1.9128777244023967E-3</v>
      </c>
      <c r="K118">
        <f t="shared" si="18"/>
        <v>8.4665091281416779E-4</v>
      </c>
      <c r="X118">
        <f>SUM($G$5:G118)</f>
        <v>0.13713269842136233</v>
      </c>
      <c r="Y118">
        <f>SUM($H$5:H118)</f>
        <v>-9.3716633328964155E-2</v>
      </c>
      <c r="Z118">
        <f>SUM($I$5:I118)</f>
        <v>0.18564954465190089</v>
      </c>
      <c r="AA118">
        <f>SUM($J$5:J118)</f>
        <v>0.16417586291426078</v>
      </c>
      <c r="AC118">
        <f t="shared" si="19"/>
        <v>9.8310368164639961</v>
      </c>
      <c r="AD118">
        <f t="shared" si="14"/>
        <v>13.713269842136233</v>
      </c>
      <c r="AE118">
        <f t="shared" si="15"/>
        <v>-9.3716633328964161</v>
      </c>
      <c r="AF118">
        <f t="shared" si="16"/>
        <v>18.564954465190091</v>
      </c>
      <c r="AG118">
        <f t="shared" si="17"/>
        <v>16.41758629142608</v>
      </c>
    </row>
    <row r="119" spans="1:33" x14ac:dyDescent="0.25">
      <c r="A119" s="6">
        <v>45474.166666666664</v>
      </c>
      <c r="B119">
        <f>AAPL!D117</f>
        <v>216.75</v>
      </c>
      <c r="C119">
        <f>JNJ!D117</f>
        <v>146.44</v>
      </c>
      <c r="D119">
        <f>JPM!D117</f>
        <v>205.45</v>
      </c>
      <c r="E119">
        <f>XOM!D117</f>
        <v>114.96</v>
      </c>
      <c r="G119">
        <f t="shared" si="10"/>
        <v>2.868905370820015E-2</v>
      </c>
      <c r="H119">
        <f t="shared" si="11"/>
        <v>1.9138761822841976E-3</v>
      </c>
      <c r="I119">
        <f t="shared" si="12"/>
        <v>1.5648696855394356E-2</v>
      </c>
      <c r="J119">
        <f t="shared" si="13"/>
        <v>-1.3908208083429645E-3</v>
      </c>
      <c r="K119">
        <f t="shared" si="18"/>
        <v>1.1215201484383935E-2</v>
      </c>
      <c r="X119">
        <f>SUM($G$5:G119)</f>
        <v>0.16582175212956249</v>
      </c>
      <c r="Y119">
        <f>SUM($H$5:H119)</f>
        <v>-9.1802757146679959E-2</v>
      </c>
      <c r="Z119">
        <f>SUM($I$5:I119)</f>
        <v>0.20129824150729525</v>
      </c>
      <c r="AA119">
        <f>SUM($J$5:J119)</f>
        <v>0.16278504210591782</v>
      </c>
      <c r="AC119">
        <f t="shared" si="19"/>
        <v>10.95255696490239</v>
      </c>
      <c r="AD119">
        <f t="shared" si="14"/>
        <v>16.582175212956248</v>
      </c>
      <c r="AE119">
        <f t="shared" si="15"/>
        <v>-9.1802757146679959</v>
      </c>
      <c r="AF119">
        <f t="shared" si="16"/>
        <v>20.129824150729526</v>
      </c>
      <c r="AG119">
        <f t="shared" si="17"/>
        <v>16.278504210591784</v>
      </c>
    </row>
    <row r="120" spans="1:33" x14ac:dyDescent="0.25">
      <c r="A120" s="6">
        <v>45475.166666666664</v>
      </c>
      <c r="B120">
        <f>AAPL!D118</f>
        <v>220.27</v>
      </c>
      <c r="C120">
        <f>JNJ!D118</f>
        <v>146.03</v>
      </c>
      <c r="D120">
        <f>JPM!D118</f>
        <v>208.83</v>
      </c>
      <c r="E120">
        <f>XOM!D118</f>
        <v>114.18</v>
      </c>
      <c r="G120">
        <f t="shared" si="10"/>
        <v>1.6109450935414969E-2</v>
      </c>
      <c r="H120">
        <f t="shared" si="11"/>
        <v>-2.8037081996553324E-3</v>
      </c>
      <c r="I120">
        <f t="shared" si="12"/>
        <v>1.6317828519266248E-2</v>
      </c>
      <c r="J120">
        <f t="shared" si="13"/>
        <v>-6.8080912346561969E-3</v>
      </c>
      <c r="K120">
        <f t="shared" si="18"/>
        <v>5.7038700050924219E-3</v>
      </c>
      <c r="X120">
        <f>SUM($G$5:G120)</f>
        <v>0.18193120306497745</v>
      </c>
      <c r="Y120">
        <f>SUM($H$5:H120)</f>
        <v>-9.4606465346335294E-2</v>
      </c>
      <c r="Z120">
        <f>SUM($I$5:I120)</f>
        <v>0.2176160700265615</v>
      </c>
      <c r="AA120">
        <f>SUM($J$5:J120)</f>
        <v>0.15597695087126162</v>
      </c>
      <c r="AC120">
        <f t="shared" si="19"/>
        <v>11.522943965411631</v>
      </c>
      <c r="AD120">
        <f t="shared" si="14"/>
        <v>18.193120306497747</v>
      </c>
      <c r="AE120">
        <f t="shared" si="15"/>
        <v>-9.4606465346335291</v>
      </c>
      <c r="AF120">
        <f t="shared" si="16"/>
        <v>21.761607002656149</v>
      </c>
      <c r="AG120">
        <f t="shared" si="17"/>
        <v>15.597695087126162</v>
      </c>
    </row>
    <row r="121" spans="1:33" x14ac:dyDescent="0.25">
      <c r="A121" s="6">
        <v>45476.166666666664</v>
      </c>
      <c r="B121">
        <f>AAPL!D119</f>
        <v>221.55</v>
      </c>
      <c r="C121">
        <f>JNJ!D119</f>
        <v>145.69</v>
      </c>
      <c r="D121">
        <f>JPM!D119</f>
        <v>208.69</v>
      </c>
      <c r="E121">
        <f>XOM!D119</f>
        <v>114.76</v>
      </c>
      <c r="G121">
        <f t="shared" si="10"/>
        <v>5.7942310494322798E-3</v>
      </c>
      <c r="H121">
        <f t="shared" si="11"/>
        <v>-2.3310033864755897E-3</v>
      </c>
      <c r="I121">
        <f t="shared" si="12"/>
        <v>-6.7062658194571147E-4</v>
      </c>
      <c r="J121">
        <f t="shared" si="13"/>
        <v>5.066840577051002E-3</v>
      </c>
      <c r="K121">
        <f t="shared" si="18"/>
        <v>1.9648604145154954E-3</v>
      </c>
      <c r="X121">
        <f>SUM($G$5:G121)</f>
        <v>0.18772543411440973</v>
      </c>
      <c r="Y121">
        <f>SUM($H$5:H121)</f>
        <v>-9.693746873281088E-2</v>
      </c>
      <c r="Z121">
        <f>SUM($I$5:I121)</f>
        <v>0.21694544344461578</v>
      </c>
      <c r="AA121">
        <f>SUM($J$5:J121)</f>
        <v>0.16104379144831263</v>
      </c>
      <c r="AC121">
        <f t="shared" si="19"/>
        <v>11.719430006863181</v>
      </c>
      <c r="AD121">
        <f t="shared" si="14"/>
        <v>18.772543411440974</v>
      </c>
      <c r="AE121">
        <f t="shared" si="15"/>
        <v>-9.6937468732810874</v>
      </c>
      <c r="AF121">
        <f t="shared" si="16"/>
        <v>21.694544344461576</v>
      </c>
      <c r="AG121">
        <f t="shared" si="17"/>
        <v>16.104379144831263</v>
      </c>
    </row>
    <row r="122" spans="1:33" x14ac:dyDescent="0.25">
      <c r="A122" s="6">
        <v>45478.166666666664</v>
      </c>
      <c r="B122">
        <f>AAPL!D120</f>
        <v>226.34</v>
      </c>
      <c r="C122">
        <f>JNJ!D120</f>
        <v>146.47999999999999</v>
      </c>
      <c r="D122">
        <f>JPM!D120</f>
        <v>204.79</v>
      </c>
      <c r="E122">
        <f>XOM!D120</f>
        <v>113.37</v>
      </c>
      <c r="G122">
        <f t="shared" si="10"/>
        <v>2.1389995892297006E-2</v>
      </c>
      <c r="H122">
        <f t="shared" si="11"/>
        <v>5.407823700350747E-3</v>
      </c>
      <c r="I122">
        <f t="shared" si="12"/>
        <v>-1.8864833418518238E-2</v>
      </c>
      <c r="J122">
        <f t="shared" si="13"/>
        <v>-1.2186185083656802E-2</v>
      </c>
      <c r="K122">
        <f t="shared" si="18"/>
        <v>-1.0632997273818225E-3</v>
      </c>
      <c r="X122">
        <f>SUM($G$5:G122)</f>
        <v>0.20911543000670674</v>
      </c>
      <c r="Y122">
        <f>SUM($H$5:H122)</f>
        <v>-9.1529645032460138E-2</v>
      </c>
      <c r="Z122">
        <f>SUM($I$5:I122)</f>
        <v>0.19808061002609753</v>
      </c>
      <c r="AA122">
        <f>SUM($J$5:J122)</f>
        <v>0.14885760636465584</v>
      </c>
      <c r="AC122">
        <f t="shared" si="19"/>
        <v>11.613100034124999</v>
      </c>
      <c r="AD122">
        <f t="shared" si="14"/>
        <v>20.911543000670672</v>
      </c>
      <c r="AE122">
        <f t="shared" si="15"/>
        <v>-9.1529645032460145</v>
      </c>
      <c r="AF122">
        <f t="shared" si="16"/>
        <v>19.808061002609755</v>
      </c>
      <c r="AG122">
        <f t="shared" si="17"/>
        <v>14.885760636465584</v>
      </c>
    </row>
    <row r="123" spans="1:33" x14ac:dyDescent="0.25">
      <c r="A123" s="6">
        <v>45481.166666666664</v>
      </c>
      <c r="B123">
        <f>AAPL!D121</f>
        <v>227.82</v>
      </c>
      <c r="C123">
        <f>JNJ!D121</f>
        <v>145.47999999999999</v>
      </c>
      <c r="D123">
        <f>JPM!D121</f>
        <v>205.17</v>
      </c>
      <c r="E123">
        <f>XOM!D121</f>
        <v>112.18</v>
      </c>
      <c r="G123">
        <f t="shared" si="10"/>
        <v>6.5175499339704939E-3</v>
      </c>
      <c r="H123">
        <f t="shared" si="11"/>
        <v>-6.8502802474670228E-3</v>
      </c>
      <c r="I123">
        <f t="shared" si="12"/>
        <v>1.8538399298934317E-3</v>
      </c>
      <c r="J123">
        <f t="shared" si="13"/>
        <v>-1.0552081949316386E-2</v>
      </c>
      <c r="K123">
        <f t="shared" si="18"/>
        <v>-2.2577430832298705E-3</v>
      </c>
      <c r="X123">
        <f>SUM($G$5:G123)</f>
        <v>0.21563297994067723</v>
      </c>
      <c r="Y123">
        <f>SUM($H$5:H123)</f>
        <v>-9.8379925279927158E-2</v>
      </c>
      <c r="Z123">
        <f>SUM($I$5:I123)</f>
        <v>0.19993444995599097</v>
      </c>
      <c r="AA123">
        <f>SUM($J$5:J123)</f>
        <v>0.13830552441533944</v>
      </c>
      <c r="AC123">
        <f t="shared" si="19"/>
        <v>11.387325725802013</v>
      </c>
      <c r="AD123">
        <f t="shared" si="14"/>
        <v>21.563297994067725</v>
      </c>
      <c r="AE123">
        <f t="shared" si="15"/>
        <v>-9.8379925279927161</v>
      </c>
      <c r="AF123">
        <f t="shared" si="16"/>
        <v>19.993444995599098</v>
      </c>
      <c r="AG123">
        <f t="shared" si="17"/>
        <v>13.830552441533944</v>
      </c>
    </row>
    <row r="124" spans="1:33" x14ac:dyDescent="0.25">
      <c r="A124" s="6">
        <v>45482.166666666664</v>
      </c>
      <c r="B124">
        <f>AAPL!D122</f>
        <v>228.68</v>
      </c>
      <c r="C124">
        <f>JNJ!D122</f>
        <v>147.05000000000001</v>
      </c>
      <c r="D124">
        <f>JPM!D122</f>
        <v>207.63</v>
      </c>
      <c r="E124">
        <f>XOM!D122</f>
        <v>110.94</v>
      </c>
      <c r="G124">
        <f t="shared" si="10"/>
        <v>3.7678029240046994E-3</v>
      </c>
      <c r="H124">
        <f t="shared" si="11"/>
        <v>1.0734044881215807E-2</v>
      </c>
      <c r="I124">
        <f t="shared" si="12"/>
        <v>1.1918745743767407E-2</v>
      </c>
      <c r="J124">
        <f t="shared" si="13"/>
        <v>-1.1115209453102487E-2</v>
      </c>
      <c r="K124">
        <f t="shared" si="18"/>
        <v>3.8263460239713566E-3</v>
      </c>
      <c r="X124">
        <f>SUM($G$5:G124)</f>
        <v>0.21940078286468193</v>
      </c>
      <c r="Y124">
        <f>SUM($H$5:H124)</f>
        <v>-8.7645880398711351E-2</v>
      </c>
      <c r="Z124">
        <f>SUM($I$5:I124)</f>
        <v>0.21185319569975838</v>
      </c>
      <c r="AA124">
        <f>SUM($J$5:J124)</f>
        <v>0.12719031496223696</v>
      </c>
      <c r="AC124">
        <f t="shared" si="19"/>
        <v>11.769960328199147</v>
      </c>
      <c r="AD124">
        <f t="shared" si="14"/>
        <v>21.940078286468193</v>
      </c>
      <c r="AE124">
        <f t="shared" si="15"/>
        <v>-8.7645880398711355</v>
      </c>
      <c r="AF124">
        <f t="shared" si="16"/>
        <v>21.185319569975839</v>
      </c>
      <c r="AG124">
        <f t="shared" si="17"/>
        <v>12.719031496223696</v>
      </c>
    </row>
    <row r="125" spans="1:33" x14ac:dyDescent="0.25">
      <c r="A125" s="6">
        <v>45483.166666666664</v>
      </c>
      <c r="B125">
        <f>AAPL!D123</f>
        <v>232.98</v>
      </c>
      <c r="C125">
        <f>JNJ!D123</f>
        <v>149.43</v>
      </c>
      <c r="D125">
        <f>JPM!D123</f>
        <v>207.8</v>
      </c>
      <c r="E125">
        <f>XOM!D123</f>
        <v>111.92</v>
      </c>
      <c r="G125">
        <f t="shared" si="10"/>
        <v>1.8628966575860231E-2</v>
      </c>
      <c r="H125">
        <f t="shared" si="11"/>
        <v>1.6055390753297559E-2</v>
      </c>
      <c r="I125">
        <f t="shared" si="12"/>
        <v>8.1842914324531954E-4</v>
      </c>
      <c r="J125">
        <f t="shared" si="13"/>
        <v>8.7948157301373127E-3</v>
      </c>
      <c r="K125">
        <f t="shared" si="18"/>
        <v>1.1074400550635105E-2</v>
      </c>
      <c r="X125">
        <f>SUM($G$5:G125)</f>
        <v>0.23802974944054217</v>
      </c>
      <c r="Y125">
        <f>SUM($H$5:H125)</f>
        <v>-7.1590489645413785E-2</v>
      </c>
      <c r="Z125">
        <f>SUM($I$5:I125)</f>
        <v>0.2126716248430037</v>
      </c>
      <c r="AA125">
        <f>SUM($J$5:J125)</f>
        <v>0.13598513069237428</v>
      </c>
      <c r="AC125">
        <f t="shared" si="19"/>
        <v>12.877400383262659</v>
      </c>
      <c r="AD125">
        <f t="shared" si="14"/>
        <v>23.802974944054217</v>
      </c>
      <c r="AE125">
        <f t="shared" si="15"/>
        <v>-7.1590489645413786</v>
      </c>
      <c r="AF125">
        <f t="shared" si="16"/>
        <v>21.267162484300371</v>
      </c>
      <c r="AG125">
        <f t="shared" si="17"/>
        <v>13.598513069237427</v>
      </c>
    </row>
    <row r="126" spans="1:33" x14ac:dyDescent="0.25">
      <c r="A126" s="6">
        <v>45484.166666666664</v>
      </c>
      <c r="B126">
        <f>AAPL!D124</f>
        <v>227.57</v>
      </c>
      <c r="C126">
        <f>JNJ!D124</f>
        <v>149.69999999999999</v>
      </c>
      <c r="D126">
        <f>JPM!D124</f>
        <v>207.45</v>
      </c>
      <c r="E126">
        <f>XOM!D124</f>
        <v>113.25</v>
      </c>
      <c r="G126">
        <f t="shared" si="10"/>
        <v>-2.349472960050368E-2</v>
      </c>
      <c r="H126">
        <f t="shared" si="11"/>
        <v>1.8052356722809378E-3</v>
      </c>
      <c r="I126">
        <f t="shared" si="12"/>
        <v>-1.6857318862502433E-3</v>
      </c>
      <c r="J126">
        <f t="shared" si="13"/>
        <v>1.1813434005917717E-2</v>
      </c>
      <c r="K126">
        <f t="shared" si="18"/>
        <v>-2.890447952138817E-3</v>
      </c>
      <c r="X126">
        <f>SUM($G$5:G126)</f>
        <v>0.21453501984003848</v>
      </c>
      <c r="Y126">
        <f>SUM($H$5:H126)</f>
        <v>-6.9785253973132844E-2</v>
      </c>
      <c r="Z126">
        <f>SUM($I$5:I126)</f>
        <v>0.21098589295675346</v>
      </c>
      <c r="AA126">
        <f>SUM($J$5:J126)</f>
        <v>0.147798564698292</v>
      </c>
      <c r="AC126">
        <f t="shared" si="19"/>
        <v>12.588355588048778</v>
      </c>
      <c r="AD126">
        <f t="shared" si="14"/>
        <v>21.453501984003847</v>
      </c>
      <c r="AE126">
        <f t="shared" si="15"/>
        <v>-6.9785253973132839</v>
      </c>
      <c r="AF126">
        <f t="shared" si="16"/>
        <v>21.098589295675346</v>
      </c>
      <c r="AG126">
        <f t="shared" si="17"/>
        <v>14.7798564698292</v>
      </c>
    </row>
    <row r="127" spans="1:33" x14ac:dyDescent="0.25">
      <c r="A127" s="6">
        <v>45485.166666666664</v>
      </c>
      <c r="B127">
        <f>AAPL!D125</f>
        <v>230.54</v>
      </c>
      <c r="C127">
        <f>JNJ!D125</f>
        <v>149.88</v>
      </c>
      <c r="D127">
        <f>JPM!D125</f>
        <v>204.94</v>
      </c>
      <c r="E127">
        <f>XOM!D125</f>
        <v>113.27</v>
      </c>
      <c r="G127">
        <f t="shared" si="10"/>
        <v>1.2966499801739235E-2</v>
      </c>
      <c r="H127">
        <f t="shared" si="11"/>
        <v>1.2016824999040129E-3</v>
      </c>
      <c r="I127">
        <f t="shared" si="12"/>
        <v>-1.217309340730497E-2</v>
      </c>
      <c r="J127">
        <f t="shared" si="13"/>
        <v>1.7658484947884933E-4</v>
      </c>
      <c r="K127">
        <f t="shared" si="18"/>
        <v>5.4291843595428177E-4</v>
      </c>
      <c r="X127">
        <f>SUM($G$5:G127)</f>
        <v>0.2275015196417777</v>
      </c>
      <c r="Y127">
        <f>SUM($H$5:H127)</f>
        <v>-6.8583571473228827E-2</v>
      </c>
      <c r="Z127">
        <f>SUM($I$5:I127)</f>
        <v>0.1988127995494485</v>
      </c>
      <c r="AA127">
        <f>SUM($J$5:J127)</f>
        <v>0.14797514954777086</v>
      </c>
      <c r="AC127">
        <f t="shared" si="19"/>
        <v>12.642647431644207</v>
      </c>
      <c r="AD127">
        <f t="shared" si="14"/>
        <v>22.750151964177771</v>
      </c>
      <c r="AE127">
        <f t="shared" si="15"/>
        <v>-6.8583571473228826</v>
      </c>
      <c r="AF127">
        <f t="shared" si="16"/>
        <v>19.881279954944851</v>
      </c>
      <c r="AG127">
        <f t="shared" si="17"/>
        <v>14.797514954777085</v>
      </c>
    </row>
    <row r="128" spans="1:33" x14ac:dyDescent="0.25">
      <c r="A128" s="6">
        <v>45488.166666666664</v>
      </c>
      <c r="B128">
        <f>AAPL!D126</f>
        <v>234.4</v>
      </c>
      <c r="C128">
        <f>JNJ!D126</f>
        <v>149.24</v>
      </c>
      <c r="D128">
        <f>JPM!D126</f>
        <v>210.05</v>
      </c>
      <c r="E128">
        <f>XOM!D126</f>
        <v>115.21</v>
      </c>
      <c r="G128">
        <f t="shared" si="10"/>
        <v>1.6604674529990988E-2</v>
      </c>
      <c r="H128">
        <f t="shared" si="11"/>
        <v>-4.2792255725294702E-3</v>
      </c>
      <c r="I128">
        <f t="shared" si="12"/>
        <v>2.4628344243819263E-2</v>
      </c>
      <c r="J128">
        <f t="shared" si="13"/>
        <v>1.6982200837339922E-2</v>
      </c>
      <c r="K128">
        <f t="shared" si="18"/>
        <v>1.3483998509655176E-2</v>
      </c>
      <c r="X128">
        <f>SUM($G$5:G128)</f>
        <v>0.24410619417176868</v>
      </c>
      <c r="Y128">
        <f>SUM($H$5:H128)</f>
        <v>-7.2862797045758293E-2</v>
      </c>
      <c r="Z128">
        <f>SUM($I$5:I128)</f>
        <v>0.22344114379326777</v>
      </c>
      <c r="AA128">
        <f>SUM($J$5:J128)</f>
        <v>0.16495735038511078</v>
      </c>
      <c r="AC128">
        <f t="shared" si="19"/>
        <v>13.991047282609722</v>
      </c>
      <c r="AD128">
        <f t="shared" si="14"/>
        <v>24.410619417176868</v>
      </c>
      <c r="AE128">
        <f t="shared" si="15"/>
        <v>-7.2862797045758292</v>
      </c>
      <c r="AF128">
        <f t="shared" si="16"/>
        <v>22.344114379326776</v>
      </c>
      <c r="AG128">
        <f t="shared" si="17"/>
        <v>16.495735038511079</v>
      </c>
    </row>
    <row r="129" spans="1:33" x14ac:dyDescent="0.25">
      <c r="A129" s="6">
        <v>45489.166666666664</v>
      </c>
      <c r="B129">
        <f>AAPL!D127</f>
        <v>234.82</v>
      </c>
      <c r="C129">
        <f>JNJ!D127</f>
        <v>151.01</v>
      </c>
      <c r="D129">
        <f>JPM!D127</f>
        <v>213.62</v>
      </c>
      <c r="E129">
        <f>XOM!D127</f>
        <v>116.04</v>
      </c>
      <c r="G129">
        <f t="shared" si="10"/>
        <v>1.790205499208203E-3</v>
      </c>
      <c r="H129">
        <f t="shared" si="11"/>
        <v>1.1790311434740582E-2</v>
      </c>
      <c r="I129">
        <f t="shared" si="12"/>
        <v>1.6853138046158237E-2</v>
      </c>
      <c r="J129">
        <f t="shared" si="13"/>
        <v>7.1784092032412296E-3</v>
      </c>
      <c r="K129">
        <f t="shared" si="18"/>
        <v>9.4030160458370635E-3</v>
      </c>
      <c r="X129">
        <f>SUM($G$5:G129)</f>
        <v>0.24589639967097687</v>
      </c>
      <c r="Y129">
        <f>SUM($H$5:H129)</f>
        <v>-6.1072485611017711E-2</v>
      </c>
      <c r="Z129">
        <f>SUM($I$5:I129)</f>
        <v>0.240294281839426</v>
      </c>
      <c r="AA129">
        <f>SUM($J$5:J129)</f>
        <v>0.17213575958835201</v>
      </c>
      <c r="AC129">
        <f t="shared" si="19"/>
        <v>14.93134888719343</v>
      </c>
      <c r="AD129">
        <f t="shared" si="14"/>
        <v>24.589639967097689</v>
      </c>
      <c r="AE129">
        <f t="shared" si="15"/>
        <v>-6.1072485611017715</v>
      </c>
      <c r="AF129">
        <f t="shared" si="16"/>
        <v>24.029428183942599</v>
      </c>
      <c r="AG129">
        <f t="shared" si="17"/>
        <v>17.2135759588352</v>
      </c>
    </row>
    <row r="130" spans="1:33" x14ac:dyDescent="0.25">
      <c r="A130" s="6">
        <v>45490.166666666664</v>
      </c>
      <c r="B130">
        <f>AAPL!D128</f>
        <v>228.88</v>
      </c>
      <c r="C130">
        <f>JNJ!D128</f>
        <v>156.58000000000001</v>
      </c>
      <c r="D130">
        <f>JPM!D128</f>
        <v>216.87</v>
      </c>
      <c r="E130">
        <f>XOM!D128</f>
        <v>117.64</v>
      </c>
      <c r="G130">
        <f t="shared" si="10"/>
        <v>-2.5621414460210976E-2</v>
      </c>
      <c r="H130">
        <f t="shared" si="11"/>
        <v>3.6221001692070411E-2</v>
      </c>
      <c r="I130">
        <f t="shared" si="12"/>
        <v>1.5099360018766071E-2</v>
      </c>
      <c r="J130">
        <f t="shared" si="13"/>
        <v>1.3694154432590954E-2</v>
      </c>
      <c r="K130">
        <f t="shared" si="18"/>
        <v>9.8482754208041156E-3</v>
      </c>
      <c r="X130">
        <f>SUM($G$5:G130)</f>
        <v>0.22027498521076588</v>
      </c>
      <c r="Y130">
        <f>SUM($H$5:H130)</f>
        <v>-2.4851483918947301E-2</v>
      </c>
      <c r="Z130">
        <f>SUM($I$5:I130)</f>
        <v>0.25539364185819208</v>
      </c>
      <c r="AA130">
        <f>SUM($J$5:J130)</f>
        <v>0.18582991402094295</v>
      </c>
      <c r="AC130">
        <f t="shared" si="19"/>
        <v>15.91617642927384</v>
      </c>
      <c r="AD130">
        <f t="shared" si="14"/>
        <v>22.027498521076588</v>
      </c>
      <c r="AE130">
        <f t="shared" si="15"/>
        <v>-2.4851483918947301</v>
      </c>
      <c r="AF130">
        <f t="shared" si="16"/>
        <v>25.539364185819206</v>
      </c>
      <c r="AG130">
        <f t="shared" si="17"/>
        <v>18.582991402094294</v>
      </c>
    </row>
    <row r="131" spans="1:33" x14ac:dyDescent="0.25">
      <c r="A131" s="6">
        <v>45491.166666666664</v>
      </c>
      <c r="B131">
        <f>AAPL!D129</f>
        <v>224.18</v>
      </c>
      <c r="C131">
        <f>JNJ!D129</f>
        <v>155.41999999999999</v>
      </c>
      <c r="D131">
        <f>JPM!D129</f>
        <v>209.98</v>
      </c>
      <c r="E131">
        <f>XOM!D129</f>
        <v>118.8</v>
      </c>
      <c r="G131">
        <f t="shared" si="10"/>
        <v>-2.0748548148905522E-2</v>
      </c>
      <c r="H131">
        <f t="shared" si="11"/>
        <v>-7.4359316986721711E-3</v>
      </c>
      <c r="I131">
        <f t="shared" si="12"/>
        <v>-3.2285807593520337E-2</v>
      </c>
      <c r="J131">
        <f t="shared" si="13"/>
        <v>9.8122932427502727E-3</v>
      </c>
      <c r="K131">
        <f t="shared" si="18"/>
        <v>-1.266449854958694E-2</v>
      </c>
      <c r="X131">
        <f>SUM($G$5:G131)</f>
        <v>0.19952643706186035</v>
      </c>
      <c r="Y131">
        <f>SUM($H$5:H131)</f>
        <v>-3.2287415617619469E-2</v>
      </c>
      <c r="Z131">
        <f>SUM($I$5:I131)</f>
        <v>0.22310783426467173</v>
      </c>
      <c r="AA131">
        <f>SUM($J$5:J131)</f>
        <v>0.19564220726369322</v>
      </c>
      <c r="AC131">
        <f t="shared" si="19"/>
        <v>14.649726574315146</v>
      </c>
      <c r="AD131">
        <f t="shared" si="14"/>
        <v>19.952643706186034</v>
      </c>
      <c r="AE131">
        <f t="shared" si="15"/>
        <v>-3.228741561761947</v>
      </c>
      <c r="AF131">
        <f t="shared" si="16"/>
        <v>22.310783426467175</v>
      </c>
      <c r="AG131">
        <f t="shared" si="17"/>
        <v>19.564220726369321</v>
      </c>
    </row>
    <row r="132" spans="1:33" x14ac:dyDescent="0.25">
      <c r="A132" s="6">
        <v>45492.166666666664</v>
      </c>
      <c r="B132">
        <f>AAPL!D130</f>
        <v>224.31</v>
      </c>
      <c r="C132">
        <f>JNJ!D130</f>
        <v>154.69</v>
      </c>
      <c r="D132">
        <f>JPM!D130</f>
        <v>209.78</v>
      </c>
      <c r="E132">
        <f>XOM!D130</f>
        <v>116.07</v>
      </c>
      <c r="G132">
        <f t="shared" si="10"/>
        <v>5.7972308698451202E-4</v>
      </c>
      <c r="H132">
        <f t="shared" si="11"/>
        <v>-4.7080155325225567E-3</v>
      </c>
      <c r="I132">
        <f t="shared" si="12"/>
        <v>-9.5292555333734044E-4</v>
      </c>
      <c r="J132">
        <f t="shared" si="13"/>
        <v>-2.3247949548013278E-2</v>
      </c>
      <c r="K132">
        <f t="shared" si="18"/>
        <v>-7.0822918867221654E-3</v>
      </c>
      <c r="X132">
        <f>SUM($G$5:G132)</f>
        <v>0.20010616014884486</v>
      </c>
      <c r="Y132">
        <f>SUM($H$5:H132)</f>
        <v>-3.6995431150142026E-2</v>
      </c>
      <c r="Z132">
        <f>SUM($I$5:I132)</f>
        <v>0.22215490871133439</v>
      </c>
      <c r="AA132">
        <f>SUM($J$5:J132)</f>
        <v>0.17239425771567995</v>
      </c>
      <c r="AC132">
        <f t="shared" si="19"/>
        <v>13.941497385642929</v>
      </c>
      <c r="AD132">
        <f t="shared" si="14"/>
        <v>20.010616014884487</v>
      </c>
      <c r="AE132">
        <f t="shared" si="15"/>
        <v>-3.6995431150142024</v>
      </c>
      <c r="AF132">
        <f t="shared" si="16"/>
        <v>22.21549087113344</v>
      </c>
      <c r="AG132">
        <f t="shared" si="17"/>
        <v>17.239425771567994</v>
      </c>
    </row>
    <row r="133" spans="1:33" x14ac:dyDescent="0.25">
      <c r="A133" s="6">
        <v>45495.166666666664</v>
      </c>
      <c r="B133">
        <f>AAPL!D131</f>
        <v>223.96</v>
      </c>
      <c r="C133">
        <f>JNJ!D131</f>
        <v>154.24</v>
      </c>
      <c r="D133">
        <f>JPM!D131</f>
        <v>210.28</v>
      </c>
      <c r="E133">
        <f>XOM!D131</f>
        <v>115.27</v>
      </c>
      <c r="G133">
        <f t="shared" ref="G133:G196" si="20">LN(B133/B132)</f>
        <v>-1.5615591992412968E-3</v>
      </c>
      <c r="H133">
        <f t="shared" ref="H133:H196" si="21">LN(C133/C132)</f>
        <v>-2.9132833863380371E-3</v>
      </c>
      <c r="I133">
        <f t="shared" ref="I133:I196" si="22">LN(D133/D132)</f>
        <v>2.3806134177895566E-3</v>
      </c>
      <c r="J133">
        <f t="shared" ref="J133:J196" si="23">LN(E133/E132)</f>
        <v>-6.916254767610079E-3</v>
      </c>
      <c r="K133">
        <f t="shared" si="18"/>
        <v>-2.2526209838499641E-3</v>
      </c>
      <c r="X133">
        <f>SUM($G$5:G133)</f>
        <v>0.19854460094960355</v>
      </c>
      <c r="Y133">
        <f>SUM($H$5:H133)</f>
        <v>-3.9908714536480067E-2</v>
      </c>
      <c r="Z133">
        <f>SUM($I$5:I133)</f>
        <v>0.22453552212912395</v>
      </c>
      <c r="AA133">
        <f>SUM($J$5:J133)</f>
        <v>0.16547800294806989</v>
      </c>
      <c r="AC133">
        <f t="shared" si="19"/>
        <v>13.716235287257934</v>
      </c>
      <c r="AD133">
        <f t="shared" ref="AD133:AD196" si="24">$AD$1*X133</f>
        <v>19.854460094960356</v>
      </c>
      <c r="AE133">
        <f t="shared" ref="AE133:AE196" si="25">$AD$1*Y133</f>
        <v>-3.9908714536480066</v>
      </c>
      <c r="AF133">
        <f t="shared" ref="AF133:AF196" si="26">$AD$1*Z133</f>
        <v>22.453552212912395</v>
      </c>
      <c r="AG133">
        <f t="shared" ref="AG133:AG196" si="27">$AD$1*AA133</f>
        <v>16.54780029480699</v>
      </c>
    </row>
    <row r="134" spans="1:33" x14ac:dyDescent="0.25">
      <c r="A134" s="6">
        <v>45496.166666666664</v>
      </c>
      <c r="B134">
        <f>AAPL!D132</f>
        <v>225.01</v>
      </c>
      <c r="C134">
        <f>JNJ!D132</f>
        <v>152.35</v>
      </c>
      <c r="D134">
        <f>JPM!D132</f>
        <v>210.33</v>
      </c>
      <c r="E134">
        <f>XOM!D132</f>
        <v>113.41</v>
      </c>
      <c r="G134">
        <f t="shared" si="20"/>
        <v>4.6773811805469389E-3</v>
      </c>
      <c r="H134">
        <f t="shared" si="21"/>
        <v>-1.2329325430517558E-2</v>
      </c>
      <c r="I134">
        <f t="shared" si="22"/>
        <v>2.3774993573862292E-4</v>
      </c>
      <c r="J134">
        <f t="shared" si="23"/>
        <v>-1.6267631785682097E-2</v>
      </c>
      <c r="K134">
        <f t="shared" ref="K134:K197" si="28">AVERAGE(G134:J134)</f>
        <v>-5.9204565249785235E-3</v>
      </c>
      <c r="X134">
        <f>SUM($G$5:G134)</f>
        <v>0.2032219821301505</v>
      </c>
      <c r="Y134">
        <f>SUM($H$5:H134)</f>
        <v>-5.2238039966997621E-2</v>
      </c>
      <c r="Z134">
        <f>SUM($I$5:I134)</f>
        <v>0.22477327206486258</v>
      </c>
      <c r="AA134">
        <f>SUM($J$5:J134)</f>
        <v>0.14921037116238778</v>
      </c>
      <c r="AC134">
        <f t="shared" ref="AC134:AC197" si="29">AVERAGE(AD134:AG134)</f>
        <v>13.124189634760082</v>
      </c>
      <c r="AD134">
        <f t="shared" si="24"/>
        <v>20.322198213015049</v>
      </c>
      <c r="AE134">
        <f t="shared" si="25"/>
        <v>-5.223803996699762</v>
      </c>
      <c r="AF134">
        <f t="shared" si="26"/>
        <v>22.477327206486258</v>
      </c>
      <c r="AG134">
        <f t="shared" si="27"/>
        <v>14.921037116238779</v>
      </c>
    </row>
    <row r="135" spans="1:33" x14ac:dyDescent="0.25">
      <c r="A135" s="6">
        <v>45497.166666666664</v>
      </c>
      <c r="B135">
        <f>AAPL!D133</f>
        <v>218.54</v>
      </c>
      <c r="C135">
        <f>JNJ!D133</f>
        <v>156.28</v>
      </c>
      <c r="D135">
        <f>JPM!D133</f>
        <v>208.59</v>
      </c>
      <c r="E135">
        <f>XOM!D133</f>
        <v>115.01</v>
      </c>
      <c r="G135">
        <f t="shared" si="20"/>
        <v>-2.917578151864024E-2</v>
      </c>
      <c r="H135">
        <f t="shared" si="21"/>
        <v>2.5468764755151807E-2</v>
      </c>
      <c r="I135">
        <f t="shared" si="22"/>
        <v>-8.3071231079498362E-3</v>
      </c>
      <c r="J135">
        <f t="shared" si="23"/>
        <v>1.4009510277251017E-2</v>
      </c>
      <c r="K135">
        <f t="shared" si="28"/>
        <v>4.9884260145318694E-4</v>
      </c>
      <c r="X135">
        <f>SUM($G$5:G135)</f>
        <v>0.17404620061151027</v>
      </c>
      <c r="Y135">
        <f>SUM($H$5:H135)</f>
        <v>-2.6769275211845814E-2</v>
      </c>
      <c r="Z135">
        <f>SUM($I$5:I135)</f>
        <v>0.21646614895691274</v>
      </c>
      <c r="AA135">
        <f>SUM($J$5:J135)</f>
        <v>0.16321988143963878</v>
      </c>
      <c r="AC135">
        <f t="shared" si="29"/>
        <v>13.174073894905401</v>
      </c>
      <c r="AD135">
        <f t="shared" si="24"/>
        <v>17.404620061151029</v>
      </c>
      <c r="AE135">
        <f t="shared" si="25"/>
        <v>-2.6769275211845813</v>
      </c>
      <c r="AF135">
        <f t="shared" si="26"/>
        <v>21.646614895691275</v>
      </c>
      <c r="AG135">
        <f t="shared" si="27"/>
        <v>16.321988143963878</v>
      </c>
    </row>
    <row r="136" spans="1:33" x14ac:dyDescent="0.25">
      <c r="A136" s="6">
        <v>45498.166666666664</v>
      </c>
      <c r="B136">
        <f>AAPL!D134</f>
        <v>217.49</v>
      </c>
      <c r="C136">
        <f>JNJ!D134</f>
        <v>159.63999999999999</v>
      </c>
      <c r="D136">
        <f>JPM!D134</f>
        <v>208.67</v>
      </c>
      <c r="E136">
        <f>XOM!D134</f>
        <v>117.43</v>
      </c>
      <c r="G136">
        <f t="shared" si="20"/>
        <v>-4.8161916823298888E-3</v>
      </c>
      <c r="H136">
        <f t="shared" si="21"/>
        <v>2.1272009993663177E-2</v>
      </c>
      <c r="I136">
        <f t="shared" si="22"/>
        <v>3.8345396625706396E-4</v>
      </c>
      <c r="J136">
        <f t="shared" si="23"/>
        <v>2.082333027249969E-2</v>
      </c>
      <c r="K136">
        <f t="shared" si="28"/>
        <v>9.4156506375225116E-3</v>
      </c>
      <c r="X136">
        <f>SUM($G$5:G136)</f>
        <v>0.16923000892918039</v>
      </c>
      <c r="Y136">
        <f>SUM($H$5:H136)</f>
        <v>-5.4972652181826363E-3</v>
      </c>
      <c r="Z136">
        <f>SUM($I$5:I136)</f>
        <v>0.21684960292316979</v>
      </c>
      <c r="AA136">
        <f>SUM($J$5:J136)</f>
        <v>0.18404321171213847</v>
      </c>
      <c r="AC136">
        <f t="shared" si="29"/>
        <v>14.115638958657652</v>
      </c>
      <c r="AD136">
        <f t="shared" si="24"/>
        <v>16.92300089291804</v>
      </c>
      <c r="AE136">
        <f t="shared" si="25"/>
        <v>-0.54972652181826365</v>
      </c>
      <c r="AF136">
        <f t="shared" si="26"/>
        <v>21.68496029231698</v>
      </c>
      <c r="AG136">
        <f t="shared" si="27"/>
        <v>18.404321171213848</v>
      </c>
    </row>
    <row r="137" spans="1:33" x14ac:dyDescent="0.25">
      <c r="A137" s="6">
        <v>45499.166666666664</v>
      </c>
      <c r="B137">
        <f>AAPL!D135</f>
        <v>217.96</v>
      </c>
      <c r="C137">
        <f>JNJ!D135</f>
        <v>160.63999999999999</v>
      </c>
      <c r="D137">
        <f>JPM!D135</f>
        <v>212.24</v>
      </c>
      <c r="E137">
        <f>XOM!D135</f>
        <v>117.33</v>
      </c>
      <c r="G137">
        <f t="shared" si="20"/>
        <v>2.1586872546282805E-3</v>
      </c>
      <c r="H137">
        <f t="shared" si="21"/>
        <v>6.2445563228312202E-3</v>
      </c>
      <c r="I137">
        <f t="shared" si="22"/>
        <v>1.6963653084190861E-2</v>
      </c>
      <c r="J137">
        <f t="shared" si="23"/>
        <v>-8.5193394145740263E-4</v>
      </c>
      <c r="K137">
        <f t="shared" si="28"/>
        <v>6.1287406800482397E-3</v>
      </c>
      <c r="X137">
        <f>SUM($G$5:G137)</f>
        <v>0.17138869618380867</v>
      </c>
      <c r="Y137">
        <f>SUM($H$5:H137)</f>
        <v>7.4729110464858382E-4</v>
      </c>
      <c r="Z137">
        <f>SUM($I$5:I137)</f>
        <v>0.23381325600736066</v>
      </c>
      <c r="AA137">
        <f>SUM($J$5:J137)</f>
        <v>0.18319127777068106</v>
      </c>
      <c r="AC137">
        <f t="shared" si="29"/>
        <v>14.728513026662473</v>
      </c>
      <c r="AD137">
        <f t="shared" si="24"/>
        <v>17.138869618380866</v>
      </c>
      <c r="AE137">
        <f t="shared" si="25"/>
        <v>7.4729110464858389E-2</v>
      </c>
      <c r="AF137">
        <f t="shared" si="26"/>
        <v>23.381325600736066</v>
      </c>
      <c r="AG137">
        <f t="shared" si="27"/>
        <v>18.319127777068108</v>
      </c>
    </row>
    <row r="138" spans="1:33" x14ac:dyDescent="0.25">
      <c r="A138" s="6">
        <v>45502.166666666664</v>
      </c>
      <c r="B138">
        <f>AAPL!D136</f>
        <v>218.24</v>
      </c>
      <c r="C138">
        <f>JNJ!D136</f>
        <v>158.56</v>
      </c>
      <c r="D138">
        <f>JPM!D136</f>
        <v>210.85</v>
      </c>
      <c r="E138">
        <f>XOM!D136</f>
        <v>116.1</v>
      </c>
      <c r="G138">
        <f t="shared" si="20"/>
        <v>1.2838149401997857E-3</v>
      </c>
      <c r="H138">
        <f t="shared" si="21"/>
        <v>-1.303276592168639E-2</v>
      </c>
      <c r="I138">
        <f t="shared" si="22"/>
        <v>-6.5707296369153937E-3</v>
      </c>
      <c r="J138">
        <f t="shared" si="23"/>
        <v>-1.0538588731686661E-2</v>
      </c>
      <c r="K138">
        <f t="shared" si="28"/>
        <v>-7.2145673375221646E-3</v>
      </c>
      <c r="X138">
        <f>SUM($G$5:G138)</f>
        <v>0.17267251112400844</v>
      </c>
      <c r="Y138">
        <f>SUM($H$5:H138)</f>
        <v>-1.2285474817037807E-2</v>
      </c>
      <c r="Z138">
        <f>SUM($I$5:I138)</f>
        <v>0.22724252637044526</v>
      </c>
      <c r="AA138">
        <f>SUM($J$5:J138)</f>
        <v>0.17265268903899439</v>
      </c>
      <c r="AC138">
        <f t="shared" si="29"/>
        <v>14.007056292910256</v>
      </c>
      <c r="AD138">
        <f t="shared" si="24"/>
        <v>17.267251112400846</v>
      </c>
      <c r="AE138">
        <f t="shared" si="25"/>
        <v>-1.2285474817037807</v>
      </c>
      <c r="AF138">
        <f t="shared" si="26"/>
        <v>22.724252637044525</v>
      </c>
      <c r="AG138">
        <f t="shared" si="27"/>
        <v>17.26526890389944</v>
      </c>
    </row>
    <row r="139" spans="1:33" x14ac:dyDescent="0.25">
      <c r="A139" s="6">
        <v>45503.166666666664</v>
      </c>
      <c r="B139">
        <f>AAPL!D137</f>
        <v>218.8</v>
      </c>
      <c r="C139">
        <f>JNJ!D137</f>
        <v>161.33000000000001</v>
      </c>
      <c r="D139">
        <f>JPM!D137</f>
        <v>215.19</v>
      </c>
      <c r="E139">
        <f>XOM!D137</f>
        <v>118.17</v>
      </c>
      <c r="G139">
        <f t="shared" si="20"/>
        <v>2.5626958927289704E-3</v>
      </c>
      <c r="H139">
        <f t="shared" si="21"/>
        <v>1.7318886096374747E-2</v>
      </c>
      <c r="I139">
        <f t="shared" si="22"/>
        <v>2.037437861388397E-2</v>
      </c>
      <c r="J139">
        <f t="shared" si="23"/>
        <v>1.7672376947078464E-2</v>
      </c>
      <c r="K139">
        <f t="shared" si="28"/>
        <v>1.4482084387516539E-2</v>
      </c>
      <c r="X139">
        <f>SUM($G$5:G139)</f>
        <v>0.17523520701673742</v>
      </c>
      <c r="Y139">
        <f>SUM($H$5:H139)</f>
        <v>5.0334112793369405E-3</v>
      </c>
      <c r="Z139">
        <f>SUM($I$5:I139)</f>
        <v>0.24761690498432923</v>
      </c>
      <c r="AA139">
        <f>SUM($J$5:J139)</f>
        <v>0.19032506598607285</v>
      </c>
      <c r="AC139">
        <f t="shared" si="29"/>
        <v>15.455264731661911</v>
      </c>
      <c r="AD139">
        <f t="shared" si="24"/>
        <v>17.523520701673743</v>
      </c>
      <c r="AE139">
        <f t="shared" si="25"/>
        <v>0.50334112793369401</v>
      </c>
      <c r="AF139">
        <f t="shared" si="26"/>
        <v>24.761690498432923</v>
      </c>
      <c r="AG139">
        <f t="shared" si="27"/>
        <v>19.032506598607284</v>
      </c>
    </row>
    <row r="140" spans="1:33" x14ac:dyDescent="0.25">
      <c r="A140" s="6">
        <v>45504.166666666664</v>
      </c>
      <c r="B140">
        <f>AAPL!D138</f>
        <v>222.08</v>
      </c>
      <c r="C140">
        <f>JNJ!D138</f>
        <v>157.85</v>
      </c>
      <c r="D140">
        <f>JPM!D138</f>
        <v>212.8</v>
      </c>
      <c r="E140">
        <f>XOM!D138</f>
        <v>118.59</v>
      </c>
      <c r="G140">
        <f t="shared" si="20"/>
        <v>1.4879606770613507E-2</v>
      </c>
      <c r="H140">
        <f t="shared" si="21"/>
        <v>-2.1806741674052076E-2</v>
      </c>
      <c r="I140">
        <f t="shared" si="22"/>
        <v>-1.1168601338963307E-2</v>
      </c>
      <c r="J140">
        <f t="shared" si="23"/>
        <v>3.5479003257796239E-3</v>
      </c>
      <c r="K140">
        <f t="shared" si="28"/>
        <v>-3.6369589791555635E-3</v>
      </c>
      <c r="X140">
        <f>SUM($G$5:G140)</f>
        <v>0.19011481378735093</v>
      </c>
      <c r="Y140">
        <f>SUM($H$5:H140)</f>
        <v>-1.6773330394715135E-2</v>
      </c>
      <c r="Z140">
        <f>SUM($I$5:I140)</f>
        <v>0.23644830364536593</v>
      </c>
      <c r="AA140">
        <f>SUM($J$5:J140)</f>
        <v>0.19387296631185247</v>
      </c>
      <c r="AC140">
        <f t="shared" si="29"/>
        <v>15.091568833746354</v>
      </c>
      <c r="AD140">
        <f t="shared" si="24"/>
        <v>19.011481378735091</v>
      </c>
      <c r="AE140">
        <f t="shared" si="25"/>
        <v>-1.6773330394715136</v>
      </c>
      <c r="AF140">
        <f t="shared" si="26"/>
        <v>23.644830364536592</v>
      </c>
      <c r="AG140">
        <f t="shared" si="27"/>
        <v>19.387296631185247</v>
      </c>
    </row>
    <row r="141" spans="1:33" x14ac:dyDescent="0.25">
      <c r="A141" s="6">
        <v>45505.166666666664</v>
      </c>
      <c r="B141">
        <f>AAPL!D139</f>
        <v>218.36</v>
      </c>
      <c r="C141">
        <f>JNJ!D139</f>
        <v>160.76</v>
      </c>
      <c r="D141">
        <f>JPM!D139</f>
        <v>207.96</v>
      </c>
      <c r="E141">
        <f>XOM!D139</f>
        <v>116.95</v>
      </c>
      <c r="G141">
        <f t="shared" si="20"/>
        <v>-1.689260040488277E-2</v>
      </c>
      <c r="H141">
        <f t="shared" si="21"/>
        <v>1.8267354576999684E-2</v>
      </c>
      <c r="I141">
        <f t="shared" si="22"/>
        <v>-2.3007003951974279E-2</v>
      </c>
      <c r="J141">
        <f t="shared" si="23"/>
        <v>-1.3925672946515753E-2</v>
      </c>
      <c r="K141">
        <f t="shared" si="28"/>
        <v>-8.88948068159328E-3</v>
      </c>
      <c r="X141">
        <f>SUM($G$5:G141)</f>
        <v>0.17322221338246815</v>
      </c>
      <c r="Y141">
        <f>SUM($H$5:H141)</f>
        <v>1.4940241822845486E-3</v>
      </c>
      <c r="Z141">
        <f>SUM($I$5:I141)</f>
        <v>0.21344129969339165</v>
      </c>
      <c r="AA141">
        <f>SUM($J$5:J141)</f>
        <v>0.17994729336533671</v>
      </c>
      <c r="AC141">
        <f t="shared" si="29"/>
        <v>14.202620765587024</v>
      </c>
      <c r="AD141">
        <f t="shared" si="24"/>
        <v>17.322221338246816</v>
      </c>
      <c r="AE141">
        <f t="shared" si="25"/>
        <v>0.14940241822845485</v>
      </c>
      <c r="AF141">
        <f t="shared" si="26"/>
        <v>21.344129969339164</v>
      </c>
      <c r="AG141">
        <f t="shared" si="27"/>
        <v>17.99472933653367</v>
      </c>
    </row>
    <row r="142" spans="1:33" x14ac:dyDescent="0.25">
      <c r="A142" s="6">
        <v>45506.166666666664</v>
      </c>
      <c r="B142">
        <f>AAPL!D140</f>
        <v>219.86</v>
      </c>
      <c r="C142">
        <f>JNJ!D140</f>
        <v>164.14</v>
      </c>
      <c r="D142">
        <f>JPM!D140</f>
        <v>199.14</v>
      </c>
      <c r="E142">
        <f>XOM!D140</f>
        <v>116.88</v>
      </c>
      <c r="G142">
        <f t="shared" si="20"/>
        <v>6.8459032371609137E-3</v>
      </c>
      <c r="H142">
        <f t="shared" si="21"/>
        <v>2.0807152620565133E-2</v>
      </c>
      <c r="I142">
        <f t="shared" si="22"/>
        <v>-4.3337658555576843E-2</v>
      </c>
      <c r="J142">
        <f t="shared" si="23"/>
        <v>-5.9872558774410429E-4</v>
      </c>
      <c r="K142">
        <f t="shared" si="28"/>
        <v>-4.0708320713987254E-3</v>
      </c>
      <c r="X142">
        <f>SUM($G$5:G142)</f>
        <v>0.18006811661962907</v>
      </c>
      <c r="Y142">
        <f>SUM($H$5:H142)</f>
        <v>2.2301176802849682E-2</v>
      </c>
      <c r="Z142">
        <f>SUM($I$5:I142)</f>
        <v>0.17010364113781481</v>
      </c>
      <c r="AA142">
        <f>SUM($J$5:J142)</f>
        <v>0.17934856777759262</v>
      </c>
      <c r="AC142">
        <f t="shared" si="29"/>
        <v>13.795537558447155</v>
      </c>
      <c r="AD142">
        <f t="shared" si="24"/>
        <v>18.006811661962907</v>
      </c>
      <c r="AE142">
        <f t="shared" si="25"/>
        <v>2.2301176802849683</v>
      </c>
      <c r="AF142">
        <f t="shared" si="26"/>
        <v>17.010364113781481</v>
      </c>
      <c r="AG142">
        <f t="shared" si="27"/>
        <v>17.934856777759261</v>
      </c>
    </row>
    <row r="143" spans="1:33" x14ac:dyDescent="0.25">
      <c r="A143" s="6">
        <v>45509.166666666664</v>
      </c>
      <c r="B143">
        <f>AAPL!D141</f>
        <v>209.27</v>
      </c>
      <c r="C143">
        <f>JNJ!D141</f>
        <v>161.25</v>
      </c>
      <c r="D143">
        <f>JPM!D141</f>
        <v>194.9</v>
      </c>
      <c r="E143">
        <f>XOM!D141</f>
        <v>114.77</v>
      </c>
      <c r="G143">
        <f t="shared" si="20"/>
        <v>-4.9365695898139543E-2</v>
      </c>
      <c r="H143">
        <f t="shared" si="21"/>
        <v>-1.7763766525683643E-2</v>
      </c>
      <c r="I143">
        <f t="shared" si="22"/>
        <v>-2.1521488446423025E-2</v>
      </c>
      <c r="J143">
        <f t="shared" si="23"/>
        <v>-1.8217641749867085E-2</v>
      </c>
      <c r="K143">
        <f t="shared" si="28"/>
        <v>-2.6717148155028327E-2</v>
      </c>
      <c r="X143">
        <f>SUM($G$5:G143)</f>
        <v>0.13070242072148952</v>
      </c>
      <c r="Y143">
        <f>SUM($H$5:H143)</f>
        <v>4.5374102771660388E-3</v>
      </c>
      <c r="Z143">
        <f>SUM($I$5:I143)</f>
        <v>0.1485821526913918</v>
      </c>
      <c r="AA143">
        <f>SUM($J$5:J143)</f>
        <v>0.16113092602772552</v>
      </c>
      <c r="AC143">
        <f t="shared" si="29"/>
        <v>11.123822742944322</v>
      </c>
      <c r="AD143">
        <f t="shared" si="24"/>
        <v>13.070242072148952</v>
      </c>
      <c r="AE143">
        <f t="shared" si="25"/>
        <v>0.45374102771660385</v>
      </c>
      <c r="AF143">
        <f t="shared" si="26"/>
        <v>14.85821526913918</v>
      </c>
      <c r="AG143">
        <f t="shared" si="27"/>
        <v>16.113092602772554</v>
      </c>
    </row>
    <row r="144" spans="1:33" x14ac:dyDescent="0.25">
      <c r="A144" s="6">
        <v>45510.166666666664</v>
      </c>
      <c r="B144">
        <f>AAPL!D142</f>
        <v>207.23</v>
      </c>
      <c r="C144">
        <f>JNJ!D142</f>
        <v>158.97</v>
      </c>
      <c r="D144">
        <f>JPM!D142</f>
        <v>200.34</v>
      </c>
      <c r="E144">
        <f>XOM!D142</f>
        <v>114.16</v>
      </c>
      <c r="G144">
        <f t="shared" si="20"/>
        <v>-9.7959967031821006E-3</v>
      </c>
      <c r="H144">
        <f t="shared" si="21"/>
        <v>-1.4240450503101418E-2</v>
      </c>
      <c r="I144">
        <f t="shared" si="22"/>
        <v>2.7529316670103027E-2</v>
      </c>
      <c r="J144">
        <f t="shared" si="23"/>
        <v>-5.329152523995997E-3</v>
      </c>
      <c r="K144">
        <f t="shared" si="28"/>
        <v>-4.5907076504412268E-4</v>
      </c>
      <c r="X144">
        <f>SUM($G$5:G144)</f>
        <v>0.12090642401830742</v>
      </c>
      <c r="Y144">
        <f>SUM($H$5:H144)</f>
        <v>-9.7030402259353794E-3</v>
      </c>
      <c r="Z144">
        <f>SUM($I$5:I144)</f>
        <v>0.17611146936149483</v>
      </c>
      <c r="AA144">
        <f>SUM($J$5:J144)</f>
        <v>0.15580177350372953</v>
      </c>
      <c r="AC144">
        <f t="shared" si="29"/>
        <v>11.07791566643991</v>
      </c>
      <c r="AD144">
        <f t="shared" si="24"/>
        <v>12.090642401830742</v>
      </c>
      <c r="AE144">
        <f t="shared" si="25"/>
        <v>-0.97030402259353798</v>
      </c>
      <c r="AF144">
        <f t="shared" si="26"/>
        <v>17.611146936149481</v>
      </c>
      <c r="AG144">
        <f t="shared" si="27"/>
        <v>15.580177350372953</v>
      </c>
    </row>
    <row r="145" spans="1:33" x14ac:dyDescent="0.25">
      <c r="A145" s="6">
        <v>45511.166666666664</v>
      </c>
      <c r="B145">
        <f>AAPL!D143</f>
        <v>209.82</v>
      </c>
      <c r="C145">
        <f>JNJ!D143</f>
        <v>158.9</v>
      </c>
      <c r="D145">
        <f>JPM!D143</f>
        <v>200.4</v>
      </c>
      <c r="E145">
        <f>XOM!D143</f>
        <v>115.68</v>
      </c>
      <c r="G145">
        <f t="shared" si="20"/>
        <v>1.2420732753943361E-2</v>
      </c>
      <c r="H145">
        <f t="shared" si="21"/>
        <v>-4.4043163011004999E-4</v>
      </c>
      <c r="I145">
        <f t="shared" si="22"/>
        <v>2.9944602709169486E-4</v>
      </c>
      <c r="J145">
        <f t="shared" si="23"/>
        <v>1.3226785241873646E-2</v>
      </c>
      <c r="K145">
        <f t="shared" si="28"/>
        <v>6.3766330981996633E-3</v>
      </c>
      <c r="X145">
        <f>SUM($G$5:G145)</f>
        <v>0.13332715677225079</v>
      </c>
      <c r="Y145">
        <f>SUM($H$5:H145)</f>
        <v>-1.014347185604543E-2</v>
      </c>
      <c r="Z145">
        <f>SUM($I$5:I145)</f>
        <v>0.17641091538858653</v>
      </c>
      <c r="AA145">
        <f>SUM($J$5:J145)</f>
        <v>0.16902855874560319</v>
      </c>
      <c r="AC145">
        <f t="shared" si="29"/>
        <v>11.715578976259877</v>
      </c>
      <c r="AD145">
        <f t="shared" si="24"/>
        <v>13.33271567722508</v>
      </c>
      <c r="AE145">
        <f t="shared" si="25"/>
        <v>-1.014347185604543</v>
      </c>
      <c r="AF145">
        <f t="shared" si="26"/>
        <v>17.641091538858653</v>
      </c>
      <c r="AG145">
        <f t="shared" si="27"/>
        <v>16.90285587456032</v>
      </c>
    </row>
    <row r="146" spans="1:33" x14ac:dyDescent="0.25">
      <c r="A146" s="6">
        <v>45512.166666666664</v>
      </c>
      <c r="B146">
        <f>AAPL!D144</f>
        <v>213.31</v>
      </c>
      <c r="C146">
        <f>JNJ!D144</f>
        <v>160.22</v>
      </c>
      <c r="D146">
        <f>JPM!D144</f>
        <v>204.06</v>
      </c>
      <c r="E146">
        <f>XOM!D144</f>
        <v>117.89</v>
      </c>
      <c r="G146">
        <f t="shared" si="20"/>
        <v>1.6496486400387027E-2</v>
      </c>
      <c r="H146">
        <f t="shared" si="21"/>
        <v>8.27279724430037E-3</v>
      </c>
      <c r="I146">
        <f t="shared" si="22"/>
        <v>1.8098699036449339E-2</v>
      </c>
      <c r="J146">
        <f t="shared" si="23"/>
        <v>1.8924227893581461E-2</v>
      </c>
      <c r="K146">
        <f t="shared" si="28"/>
        <v>1.5448052643679549E-2</v>
      </c>
      <c r="X146">
        <f>SUM($G$5:G146)</f>
        <v>0.14982364317263783</v>
      </c>
      <c r="Y146">
        <f>SUM($H$5:H146)</f>
        <v>-1.8706746117450601E-3</v>
      </c>
      <c r="Z146">
        <f>SUM($I$5:I146)</f>
        <v>0.19450961442503586</v>
      </c>
      <c r="AA146">
        <f>SUM($J$5:J146)</f>
        <v>0.18795278663918463</v>
      </c>
      <c r="AC146">
        <f t="shared" si="29"/>
        <v>13.260384240627832</v>
      </c>
      <c r="AD146">
        <f t="shared" si="24"/>
        <v>14.982364317263782</v>
      </c>
      <c r="AE146">
        <f t="shared" si="25"/>
        <v>-0.18706746117450601</v>
      </c>
      <c r="AF146">
        <f t="shared" si="26"/>
        <v>19.450961442503587</v>
      </c>
      <c r="AG146">
        <f t="shared" si="27"/>
        <v>18.795278663918463</v>
      </c>
    </row>
    <row r="147" spans="1:33" x14ac:dyDescent="0.25">
      <c r="A147" s="6">
        <v>45513.166666666664</v>
      </c>
      <c r="B147">
        <f>AAPL!D145</f>
        <v>216.24</v>
      </c>
      <c r="C147">
        <f>JNJ!D145</f>
        <v>160.62</v>
      </c>
      <c r="D147">
        <f>JPM!D145</f>
        <v>205.8</v>
      </c>
      <c r="E147">
        <f>XOM!D145</f>
        <v>118.85</v>
      </c>
      <c r="G147">
        <f t="shared" si="20"/>
        <v>1.3642395264465933E-2</v>
      </c>
      <c r="H147">
        <f t="shared" si="21"/>
        <v>2.4934559733455148E-3</v>
      </c>
      <c r="I147">
        <f t="shared" si="22"/>
        <v>8.490755152790172E-3</v>
      </c>
      <c r="J147">
        <f t="shared" si="23"/>
        <v>8.1102075021668944E-3</v>
      </c>
      <c r="K147">
        <f t="shared" si="28"/>
        <v>8.1842034731921288E-3</v>
      </c>
      <c r="X147">
        <f>SUM($G$5:G147)</f>
        <v>0.16346603843710375</v>
      </c>
      <c r="Y147">
        <f>SUM($H$5:H147)</f>
        <v>6.2278136160045464E-4</v>
      </c>
      <c r="Z147">
        <f>SUM($I$5:I147)</f>
        <v>0.20300036957782602</v>
      </c>
      <c r="AA147">
        <f>SUM($J$5:J147)</f>
        <v>0.19606299414135153</v>
      </c>
      <c r="AC147">
        <f t="shared" si="29"/>
        <v>14.078804587947044</v>
      </c>
      <c r="AD147">
        <f t="shared" si="24"/>
        <v>16.346603843710376</v>
      </c>
      <c r="AE147">
        <f t="shared" si="25"/>
        <v>6.2278136160045461E-2</v>
      </c>
      <c r="AF147">
        <f t="shared" si="26"/>
        <v>20.300036957782602</v>
      </c>
      <c r="AG147">
        <f t="shared" si="27"/>
        <v>19.606299414135155</v>
      </c>
    </row>
    <row r="148" spans="1:33" x14ac:dyDescent="0.25">
      <c r="A148" s="6">
        <v>45516.166666666664</v>
      </c>
      <c r="B148">
        <f>AAPL!D146</f>
        <v>217.53</v>
      </c>
      <c r="C148">
        <f>JNJ!D146</f>
        <v>159.88</v>
      </c>
      <c r="D148">
        <f>JPM!D146</f>
        <v>206.19</v>
      </c>
      <c r="E148">
        <f>XOM!D146</f>
        <v>119</v>
      </c>
      <c r="G148">
        <f t="shared" si="20"/>
        <v>5.9478700834188188E-3</v>
      </c>
      <c r="H148">
        <f t="shared" si="21"/>
        <v>-4.6177929171934418E-3</v>
      </c>
      <c r="I148">
        <f t="shared" si="22"/>
        <v>1.8932504016742791E-3</v>
      </c>
      <c r="J148">
        <f t="shared" si="23"/>
        <v>1.2612993053265204E-3</v>
      </c>
      <c r="K148">
        <f t="shared" si="28"/>
        <v>1.1211567183065441E-3</v>
      </c>
      <c r="X148">
        <f>SUM($G$5:G148)</f>
        <v>0.16941390852052257</v>
      </c>
      <c r="Y148">
        <f>SUM($H$5:H148)</f>
        <v>-3.9950115555929871E-3</v>
      </c>
      <c r="Z148">
        <f>SUM($I$5:I148)</f>
        <v>0.20489361997950031</v>
      </c>
      <c r="AA148">
        <f>SUM($J$5:J148)</f>
        <v>0.19732429344667804</v>
      </c>
      <c r="AC148">
        <f t="shared" si="29"/>
        <v>14.190920259777698</v>
      </c>
      <c r="AD148">
        <f t="shared" si="24"/>
        <v>16.941390852052258</v>
      </c>
      <c r="AE148">
        <f t="shared" si="25"/>
        <v>-0.39950115555929872</v>
      </c>
      <c r="AF148">
        <f t="shared" si="26"/>
        <v>20.489361997950031</v>
      </c>
      <c r="AG148">
        <f t="shared" si="27"/>
        <v>19.732429344667803</v>
      </c>
    </row>
    <row r="149" spans="1:33" x14ac:dyDescent="0.25">
      <c r="A149" s="6">
        <v>45517.166666666664</v>
      </c>
      <c r="B149">
        <f>AAPL!D147</f>
        <v>221.27</v>
      </c>
      <c r="C149">
        <f>JNJ!D147</f>
        <v>158.38999999999999</v>
      </c>
      <c r="D149">
        <f>JPM!D147</f>
        <v>207.94</v>
      </c>
      <c r="E149">
        <f>XOM!D147</f>
        <v>117.86</v>
      </c>
      <c r="G149">
        <f t="shared" si="20"/>
        <v>1.7046903231228767E-2</v>
      </c>
      <c r="H149">
        <f t="shared" si="21"/>
        <v>-9.3631877687938812E-3</v>
      </c>
      <c r="I149">
        <f t="shared" si="22"/>
        <v>8.4515027482005289E-3</v>
      </c>
      <c r="J149">
        <f t="shared" si="23"/>
        <v>-9.6260137017621095E-3</v>
      </c>
      <c r="K149">
        <f t="shared" si="28"/>
        <v>1.6273011272183264E-3</v>
      </c>
      <c r="X149">
        <f>SUM($G$5:G149)</f>
        <v>0.18646081175175133</v>
      </c>
      <c r="Y149">
        <f>SUM($H$5:H149)</f>
        <v>-1.3358199324386869E-2</v>
      </c>
      <c r="Z149">
        <f>SUM($I$5:I149)</f>
        <v>0.21334512272770084</v>
      </c>
      <c r="AA149">
        <f>SUM($J$5:J149)</f>
        <v>0.18769827974491593</v>
      </c>
      <c r="AC149">
        <f t="shared" si="29"/>
        <v>14.35365037249953</v>
      </c>
      <c r="AD149">
        <f t="shared" si="24"/>
        <v>18.646081175175134</v>
      </c>
      <c r="AE149">
        <f t="shared" si="25"/>
        <v>-1.335819932438687</v>
      </c>
      <c r="AF149">
        <f t="shared" si="26"/>
        <v>21.334512272770084</v>
      </c>
      <c r="AG149">
        <f t="shared" si="27"/>
        <v>18.769827974491594</v>
      </c>
    </row>
    <row r="150" spans="1:33" x14ac:dyDescent="0.25">
      <c r="A150" s="6">
        <v>45518.166666666664</v>
      </c>
      <c r="B150">
        <f>AAPL!D148</f>
        <v>221.72</v>
      </c>
      <c r="C150">
        <f>JNJ!D148</f>
        <v>158.47999999999999</v>
      </c>
      <c r="D150">
        <f>JPM!D148</f>
        <v>210.24</v>
      </c>
      <c r="E150">
        <f>XOM!D148</f>
        <v>118.95</v>
      </c>
      <c r="G150">
        <f t="shared" si="20"/>
        <v>2.0316492687641797E-3</v>
      </c>
      <c r="H150">
        <f t="shared" si="21"/>
        <v>5.6805631596663474E-4</v>
      </c>
      <c r="I150">
        <f t="shared" si="22"/>
        <v>1.100015874642162E-2</v>
      </c>
      <c r="J150">
        <f t="shared" si="23"/>
        <v>9.2057573391993892E-3</v>
      </c>
      <c r="K150">
        <f t="shared" si="28"/>
        <v>5.7014054175879561E-3</v>
      </c>
      <c r="X150">
        <f>SUM($G$5:G150)</f>
        <v>0.18849246102051551</v>
      </c>
      <c r="Y150">
        <f>SUM($H$5:H150)</f>
        <v>-1.2790143008420234E-2</v>
      </c>
      <c r="Z150">
        <f>SUM($I$5:I150)</f>
        <v>0.22434528147412247</v>
      </c>
      <c r="AA150">
        <f>SUM($J$5:J150)</f>
        <v>0.19690403708411533</v>
      </c>
      <c r="AC150">
        <f t="shared" si="29"/>
        <v>14.92379091425833</v>
      </c>
      <c r="AD150">
        <f t="shared" si="24"/>
        <v>18.849246102051552</v>
      </c>
      <c r="AE150">
        <f t="shared" si="25"/>
        <v>-1.2790143008420234</v>
      </c>
      <c r="AF150">
        <f t="shared" si="26"/>
        <v>22.434528147412248</v>
      </c>
      <c r="AG150">
        <f t="shared" si="27"/>
        <v>19.690403708411534</v>
      </c>
    </row>
    <row r="151" spans="1:33" x14ac:dyDescent="0.25">
      <c r="A151" s="6">
        <v>45519.166666666664</v>
      </c>
      <c r="B151">
        <f>AAPL!D149</f>
        <v>224.72</v>
      </c>
      <c r="C151">
        <f>JNJ!D149</f>
        <v>159.09</v>
      </c>
      <c r="D151">
        <f>JPM!D149</f>
        <v>211.55</v>
      </c>
      <c r="E151">
        <f>XOM!D149</f>
        <v>118.73</v>
      </c>
      <c r="G151">
        <f t="shared" si="20"/>
        <v>1.3439858244384291E-2</v>
      </c>
      <c r="H151">
        <f t="shared" si="21"/>
        <v>3.8416774268529796E-3</v>
      </c>
      <c r="I151">
        <f t="shared" si="22"/>
        <v>6.2116418698307139E-3</v>
      </c>
      <c r="J151">
        <f t="shared" si="23"/>
        <v>-1.8512290712658374E-3</v>
      </c>
      <c r="K151">
        <f t="shared" si="28"/>
        <v>5.4104871174505374E-3</v>
      </c>
      <c r="X151">
        <f>SUM($G$5:G151)</f>
        <v>0.2019323192648998</v>
      </c>
      <c r="Y151">
        <f>SUM($H$5:H151)</f>
        <v>-8.9484655815672536E-3</v>
      </c>
      <c r="Z151">
        <f>SUM($I$5:I151)</f>
        <v>0.2305569233439532</v>
      </c>
      <c r="AA151">
        <f>SUM($J$5:J151)</f>
        <v>0.19505280801284949</v>
      </c>
      <c r="AC151">
        <f t="shared" si="29"/>
        <v>15.464839626003382</v>
      </c>
      <c r="AD151">
        <f t="shared" si="24"/>
        <v>20.193231926489979</v>
      </c>
      <c r="AE151">
        <f t="shared" si="25"/>
        <v>-0.89484655815672531</v>
      </c>
      <c r="AF151">
        <f t="shared" si="26"/>
        <v>23.055692334395321</v>
      </c>
      <c r="AG151">
        <f t="shared" si="27"/>
        <v>19.50528080128495</v>
      </c>
    </row>
    <row r="152" spans="1:33" x14ac:dyDescent="0.25">
      <c r="A152" s="6">
        <v>45520.166666666664</v>
      </c>
      <c r="B152">
        <f>AAPL!D150</f>
        <v>226.05</v>
      </c>
      <c r="C152">
        <f>JNJ!D150</f>
        <v>159.38999999999999</v>
      </c>
      <c r="D152">
        <f>JPM!D150</f>
        <v>213.97</v>
      </c>
      <c r="E152">
        <f>XOM!D150</f>
        <v>118.17</v>
      </c>
      <c r="G152">
        <f t="shared" si="20"/>
        <v>5.9010309446258903E-3</v>
      </c>
      <c r="H152">
        <f t="shared" si="21"/>
        <v>1.8839493138132111E-3</v>
      </c>
      <c r="I152">
        <f t="shared" si="22"/>
        <v>1.1374441112783072E-2</v>
      </c>
      <c r="J152">
        <f t="shared" si="23"/>
        <v>-4.7277420267767328E-3</v>
      </c>
      <c r="K152">
        <f t="shared" si="28"/>
        <v>3.6079198361113601E-3</v>
      </c>
      <c r="X152">
        <f>SUM($G$5:G152)</f>
        <v>0.20783335020952567</v>
      </c>
      <c r="Y152">
        <f>SUM($H$5:H152)</f>
        <v>-7.0645162677540427E-3</v>
      </c>
      <c r="Z152">
        <f>SUM($I$5:I152)</f>
        <v>0.24193136445673627</v>
      </c>
      <c r="AA152">
        <f>SUM($J$5:J152)</f>
        <v>0.19032506598607277</v>
      </c>
      <c r="AC152">
        <f t="shared" si="29"/>
        <v>15.825631609614517</v>
      </c>
      <c r="AD152">
        <f t="shared" si="24"/>
        <v>20.783335020952567</v>
      </c>
      <c r="AE152">
        <f t="shared" si="25"/>
        <v>-0.7064516267754043</v>
      </c>
      <c r="AF152">
        <f t="shared" si="26"/>
        <v>24.193136445673627</v>
      </c>
      <c r="AG152">
        <f t="shared" si="27"/>
        <v>19.032506598607277</v>
      </c>
    </row>
    <row r="153" spans="1:33" x14ac:dyDescent="0.25">
      <c r="A153" s="6">
        <v>45523.166666666664</v>
      </c>
      <c r="B153">
        <f>AAPL!D151</f>
        <v>225.89</v>
      </c>
      <c r="C153">
        <f>JNJ!D151</f>
        <v>159.63</v>
      </c>
      <c r="D153">
        <f>JPM!D151</f>
        <v>215.45</v>
      </c>
      <c r="E153">
        <f>XOM!D151</f>
        <v>118.53</v>
      </c>
      <c r="G153">
        <f t="shared" si="20"/>
        <v>-7.0805862143046461E-4</v>
      </c>
      <c r="H153">
        <f t="shared" si="21"/>
        <v>1.5046081454260147E-3</v>
      </c>
      <c r="I153">
        <f t="shared" si="22"/>
        <v>6.8930457829873958E-3</v>
      </c>
      <c r="J153">
        <f t="shared" si="23"/>
        <v>3.0418274404849423E-3</v>
      </c>
      <c r="K153">
        <f t="shared" si="28"/>
        <v>2.6828556868669718E-3</v>
      </c>
      <c r="X153">
        <f>SUM($G$5:G153)</f>
        <v>0.2071252915880952</v>
      </c>
      <c r="Y153">
        <f>SUM($H$5:H153)</f>
        <v>-5.5599081223280285E-3</v>
      </c>
      <c r="Z153">
        <f>SUM($I$5:I153)</f>
        <v>0.24882441023972365</v>
      </c>
      <c r="AA153">
        <f>SUM($J$5:J153)</f>
        <v>0.19336689342655772</v>
      </c>
      <c r="AC153">
        <f t="shared" si="29"/>
        <v>16.093917178301215</v>
      </c>
      <c r="AD153">
        <f t="shared" si="24"/>
        <v>20.71252915880952</v>
      </c>
      <c r="AE153">
        <f t="shared" si="25"/>
        <v>-0.55599081223280289</v>
      </c>
      <c r="AF153">
        <f t="shared" si="26"/>
        <v>24.882441023972365</v>
      </c>
      <c r="AG153">
        <f t="shared" si="27"/>
        <v>19.33668934265577</v>
      </c>
    </row>
    <row r="154" spans="1:33" x14ac:dyDescent="0.25">
      <c r="A154" s="6">
        <v>45524.166666666664</v>
      </c>
      <c r="B154">
        <f>AAPL!D152</f>
        <v>226.51</v>
      </c>
      <c r="C154">
        <f>JNJ!D152</f>
        <v>160.16</v>
      </c>
      <c r="D154">
        <f>JPM!D152</f>
        <v>214.52</v>
      </c>
      <c r="E154">
        <f>XOM!D152</f>
        <v>114.58</v>
      </c>
      <c r="G154">
        <f t="shared" si="20"/>
        <v>2.7409389396927126E-3</v>
      </c>
      <c r="H154">
        <f t="shared" si="21"/>
        <v>3.3146782905229275E-3</v>
      </c>
      <c r="I154">
        <f t="shared" si="22"/>
        <v>-4.3258899471224944E-3</v>
      </c>
      <c r="J154">
        <f t="shared" si="23"/>
        <v>-3.389282411097732E-2</v>
      </c>
      <c r="K154">
        <f t="shared" si="28"/>
        <v>-8.0407742069710433E-3</v>
      </c>
      <c r="X154">
        <f>SUM($G$5:G154)</f>
        <v>0.20986623052778791</v>
      </c>
      <c r="Y154">
        <f>SUM($H$5:H154)</f>
        <v>-2.245229831805101E-3</v>
      </c>
      <c r="Z154">
        <f>SUM($I$5:I154)</f>
        <v>0.24449852029260116</v>
      </c>
      <c r="AA154">
        <f>SUM($J$5:J154)</f>
        <v>0.15947406931558039</v>
      </c>
      <c r="AC154">
        <f t="shared" si="29"/>
        <v>15.28983975760411</v>
      </c>
      <c r="AD154">
        <f t="shared" si="24"/>
        <v>20.986623052778793</v>
      </c>
      <c r="AE154">
        <f t="shared" si="25"/>
        <v>-0.22452298318051009</v>
      </c>
      <c r="AF154">
        <f t="shared" si="26"/>
        <v>24.449852029260118</v>
      </c>
      <c r="AG154">
        <f t="shared" si="27"/>
        <v>15.947406931558039</v>
      </c>
    </row>
    <row r="155" spans="1:33" x14ac:dyDescent="0.25">
      <c r="A155" s="6">
        <v>45525.166666666664</v>
      </c>
      <c r="B155">
        <f>AAPL!D153</f>
        <v>226.4</v>
      </c>
      <c r="C155">
        <f>JNJ!D153</f>
        <v>161.43</v>
      </c>
      <c r="D155">
        <f>JPM!D153</f>
        <v>214.6</v>
      </c>
      <c r="E155">
        <f>XOM!D153</f>
        <v>113.85</v>
      </c>
      <c r="G155">
        <f t="shared" si="20"/>
        <v>-4.8574772984859386E-4</v>
      </c>
      <c r="H155">
        <f t="shared" si="21"/>
        <v>7.8982966025276258E-3</v>
      </c>
      <c r="I155">
        <f t="shared" si="22"/>
        <v>3.7285608187362086E-4</v>
      </c>
      <c r="J155">
        <f t="shared" si="23"/>
        <v>-6.3914764706831367E-3</v>
      </c>
      <c r="K155">
        <f t="shared" si="28"/>
        <v>3.4848212096737913E-4</v>
      </c>
      <c r="X155">
        <f>SUM($G$5:G155)</f>
        <v>0.2093804827979393</v>
      </c>
      <c r="Y155">
        <f>SUM($H$5:H155)</f>
        <v>5.6530667707225249E-3</v>
      </c>
      <c r="Z155">
        <f>SUM($I$5:I155)</f>
        <v>0.24487137637447479</v>
      </c>
      <c r="AA155">
        <f>SUM($J$5:J155)</f>
        <v>0.15308259284489725</v>
      </c>
      <c r="AC155">
        <f t="shared" si="29"/>
        <v>15.324687969700847</v>
      </c>
      <c r="AD155">
        <f t="shared" si="24"/>
        <v>20.938048279793932</v>
      </c>
      <c r="AE155">
        <f t="shared" si="25"/>
        <v>0.56530667707225246</v>
      </c>
      <c r="AF155">
        <f t="shared" si="26"/>
        <v>24.487137637447479</v>
      </c>
      <c r="AG155">
        <f t="shared" si="27"/>
        <v>15.308259284489726</v>
      </c>
    </row>
    <row r="156" spans="1:33" x14ac:dyDescent="0.25">
      <c r="A156" s="6">
        <v>45526.166666666664</v>
      </c>
      <c r="B156">
        <f>AAPL!D154</f>
        <v>224.53</v>
      </c>
      <c r="C156">
        <f>JNJ!D154</f>
        <v>162.35</v>
      </c>
      <c r="D156">
        <f>JPM!D154</f>
        <v>216.63</v>
      </c>
      <c r="E156">
        <f>XOM!D154</f>
        <v>114.73</v>
      </c>
      <c r="G156">
        <f t="shared" si="20"/>
        <v>-8.2940177849183654E-3</v>
      </c>
      <c r="H156">
        <f t="shared" si="21"/>
        <v>5.6828863794169482E-3</v>
      </c>
      <c r="I156">
        <f t="shared" si="22"/>
        <v>9.4149989346018828E-3</v>
      </c>
      <c r="J156">
        <f t="shared" si="23"/>
        <v>7.6997493013030759E-3</v>
      </c>
      <c r="K156">
        <f t="shared" si="28"/>
        <v>3.6259042076008854E-3</v>
      </c>
      <c r="X156">
        <f>SUM($G$5:G156)</f>
        <v>0.20108646501302094</v>
      </c>
      <c r="Y156">
        <f>SUM($H$5:H156)</f>
        <v>1.1335953150139473E-2</v>
      </c>
      <c r="Z156">
        <f>SUM($I$5:I156)</f>
        <v>0.25428637530907666</v>
      </c>
      <c r="AA156">
        <f>SUM($J$5:J156)</f>
        <v>0.16078234214620032</v>
      </c>
      <c r="AC156">
        <f t="shared" si="29"/>
        <v>15.687278390460934</v>
      </c>
      <c r="AD156">
        <f t="shared" si="24"/>
        <v>20.108646501302093</v>
      </c>
      <c r="AE156">
        <f t="shared" si="25"/>
        <v>1.1335953150139473</v>
      </c>
      <c r="AF156">
        <f t="shared" si="26"/>
        <v>25.428637530907665</v>
      </c>
      <c r="AG156">
        <f t="shared" si="27"/>
        <v>16.078234214620032</v>
      </c>
    </row>
    <row r="157" spans="1:33" x14ac:dyDescent="0.25">
      <c r="A157" s="6">
        <v>45527.166666666664</v>
      </c>
      <c r="B157">
        <f>AAPL!D155</f>
        <v>226.84</v>
      </c>
      <c r="C157">
        <f>JNJ!D155</f>
        <v>164.13</v>
      </c>
      <c r="D157">
        <f>JPM!D155</f>
        <v>218.31</v>
      </c>
      <c r="E157">
        <f>XOM!D155</f>
        <v>116.32</v>
      </c>
      <c r="G157">
        <f t="shared" si="20"/>
        <v>1.0235594601717834E-2</v>
      </c>
      <c r="H157">
        <f t="shared" si="21"/>
        <v>1.0904298194989366E-2</v>
      </c>
      <c r="I157">
        <f t="shared" si="22"/>
        <v>7.7252418959048805E-3</v>
      </c>
      <c r="J157">
        <f t="shared" si="23"/>
        <v>1.3763471974157461E-2</v>
      </c>
      <c r="K157">
        <f t="shared" si="28"/>
        <v>1.0657151666692385E-2</v>
      </c>
      <c r="X157">
        <f>SUM($G$5:G157)</f>
        <v>0.21132205961473877</v>
      </c>
      <c r="Y157">
        <f>SUM($H$5:H157)</f>
        <v>2.2240251345128838E-2</v>
      </c>
      <c r="Z157">
        <f>SUM($I$5:I157)</f>
        <v>0.26201161720498156</v>
      </c>
      <c r="AA157">
        <f>SUM($J$5:J157)</f>
        <v>0.17454581412035777</v>
      </c>
      <c r="AC157">
        <f t="shared" si="29"/>
        <v>16.752993557130175</v>
      </c>
      <c r="AD157">
        <f t="shared" si="24"/>
        <v>21.132205961473876</v>
      </c>
      <c r="AE157">
        <f t="shared" si="25"/>
        <v>2.2240251345128836</v>
      </c>
      <c r="AF157">
        <f t="shared" si="26"/>
        <v>26.201161720498156</v>
      </c>
      <c r="AG157">
        <f t="shared" si="27"/>
        <v>17.454581412035779</v>
      </c>
    </row>
    <row r="158" spans="1:33" x14ac:dyDescent="0.25">
      <c r="A158" s="6">
        <v>45530.166666666664</v>
      </c>
      <c r="B158">
        <f>AAPL!D156</f>
        <v>227.18</v>
      </c>
      <c r="C158">
        <f>JNJ!D156</f>
        <v>164.61</v>
      </c>
      <c r="D158">
        <f>JPM!D156</f>
        <v>219.17</v>
      </c>
      <c r="E158">
        <f>XOM!D156</f>
        <v>118.81</v>
      </c>
      <c r="G158">
        <f t="shared" si="20"/>
        <v>1.497731657448228E-3</v>
      </c>
      <c r="H158">
        <f t="shared" si="21"/>
        <v>2.9202429951496246E-3</v>
      </c>
      <c r="I158">
        <f t="shared" si="22"/>
        <v>3.9316133665227944E-3</v>
      </c>
      <c r="J158">
        <f t="shared" si="23"/>
        <v>2.1180564684986782E-2</v>
      </c>
      <c r="K158">
        <f t="shared" si="28"/>
        <v>7.3825381760268573E-3</v>
      </c>
      <c r="X158">
        <f>SUM($G$5:G158)</f>
        <v>0.212819791272187</v>
      </c>
      <c r="Y158">
        <f>SUM($H$5:H158)</f>
        <v>2.5160494340278464E-2</v>
      </c>
      <c r="Z158">
        <f>SUM($I$5:I158)</f>
        <v>0.26594323057150437</v>
      </c>
      <c r="AA158">
        <f>SUM($J$5:J158)</f>
        <v>0.19572637880534455</v>
      </c>
      <c r="AC158">
        <f t="shared" si="29"/>
        <v>17.491247374732861</v>
      </c>
      <c r="AD158">
        <f t="shared" si="24"/>
        <v>21.281979127218701</v>
      </c>
      <c r="AE158">
        <f t="shared" si="25"/>
        <v>2.5160494340278463</v>
      </c>
      <c r="AF158">
        <f t="shared" si="26"/>
        <v>26.594323057150437</v>
      </c>
      <c r="AG158">
        <f t="shared" si="27"/>
        <v>19.572637880534455</v>
      </c>
    </row>
    <row r="159" spans="1:33" x14ac:dyDescent="0.25">
      <c r="A159" s="6">
        <v>45531.166666666664</v>
      </c>
      <c r="B159">
        <f>AAPL!D157</f>
        <v>228.03</v>
      </c>
      <c r="C159">
        <f>JNJ!D157</f>
        <v>162.94999999999999</v>
      </c>
      <c r="D159">
        <f>JPM!D157</f>
        <v>220.18</v>
      </c>
      <c r="E159">
        <f>XOM!D157</f>
        <v>117.68</v>
      </c>
      <c r="G159">
        <f t="shared" si="20"/>
        <v>3.7345444427833042E-3</v>
      </c>
      <c r="H159">
        <f t="shared" si="21"/>
        <v>-1.013563445542332E-2</v>
      </c>
      <c r="I159">
        <f t="shared" si="22"/>
        <v>4.5977092486295494E-3</v>
      </c>
      <c r="J159">
        <f t="shared" si="23"/>
        <v>-9.5565021770139674E-3</v>
      </c>
      <c r="K159">
        <f t="shared" si="28"/>
        <v>-2.8399707352561084E-3</v>
      </c>
      <c r="X159">
        <f>SUM($G$5:G159)</f>
        <v>0.21655433571497032</v>
      </c>
      <c r="Y159">
        <f>SUM($H$5:H159)</f>
        <v>1.5024859884855144E-2</v>
      </c>
      <c r="Z159">
        <f>SUM($I$5:I159)</f>
        <v>0.27054093982013394</v>
      </c>
      <c r="AA159">
        <f>SUM($J$5:J159)</f>
        <v>0.18616987662833057</v>
      </c>
      <c r="AC159">
        <f t="shared" si="29"/>
        <v>17.20725030120725</v>
      </c>
      <c r="AD159">
        <f t="shared" si="24"/>
        <v>21.655433571497031</v>
      </c>
      <c r="AE159">
        <f t="shared" si="25"/>
        <v>1.5024859884855144</v>
      </c>
      <c r="AF159">
        <f t="shared" si="26"/>
        <v>27.054093982013395</v>
      </c>
      <c r="AG159">
        <f t="shared" si="27"/>
        <v>18.616987662833058</v>
      </c>
    </row>
    <row r="160" spans="1:33" x14ac:dyDescent="0.25">
      <c r="A160" s="6">
        <v>45532.166666666664</v>
      </c>
      <c r="B160">
        <f>AAPL!D158</f>
        <v>226.49</v>
      </c>
      <c r="C160">
        <f>JNJ!D158</f>
        <v>163.92</v>
      </c>
      <c r="D160">
        <f>JPM!D158</f>
        <v>221.29</v>
      </c>
      <c r="E160">
        <f>XOM!D158</f>
        <v>116.52</v>
      </c>
      <c r="G160">
        <f t="shared" si="20"/>
        <v>-6.7764054079900871E-3</v>
      </c>
      <c r="H160">
        <f t="shared" si="21"/>
        <v>5.9350986470738543E-3</v>
      </c>
      <c r="I160">
        <f t="shared" si="22"/>
        <v>5.028664865517494E-3</v>
      </c>
      <c r="J160">
        <f t="shared" si="23"/>
        <v>-9.9061442019483525E-3</v>
      </c>
      <c r="K160">
        <f t="shared" si="28"/>
        <v>-1.4296965243367728E-3</v>
      </c>
      <c r="X160">
        <f>SUM($G$5:G160)</f>
        <v>0.20977793030698022</v>
      </c>
      <c r="Y160">
        <f>SUM($H$5:H160)</f>
        <v>2.0959958531928998E-2</v>
      </c>
      <c r="Z160">
        <f>SUM($I$5:I160)</f>
        <v>0.27556960468565145</v>
      </c>
      <c r="AA160">
        <f>SUM($J$5:J160)</f>
        <v>0.17626373242638221</v>
      </c>
      <c r="AC160">
        <f t="shared" si="29"/>
        <v>17.064280648773572</v>
      </c>
      <c r="AD160">
        <f t="shared" si="24"/>
        <v>20.977793030698024</v>
      </c>
      <c r="AE160">
        <f t="shared" si="25"/>
        <v>2.0959958531928997</v>
      </c>
      <c r="AF160">
        <f t="shared" si="26"/>
        <v>27.556960468565144</v>
      </c>
      <c r="AG160">
        <f t="shared" si="27"/>
        <v>17.62637324263822</v>
      </c>
    </row>
    <row r="161" spans="1:33" x14ac:dyDescent="0.25">
      <c r="A161" s="6">
        <v>45533.166666666664</v>
      </c>
      <c r="B161">
        <f>AAPL!D159</f>
        <v>229.79</v>
      </c>
      <c r="C161">
        <f>JNJ!D159</f>
        <v>164.23</v>
      </c>
      <c r="D161">
        <f>JPM!D159</f>
        <v>222.21</v>
      </c>
      <c r="E161">
        <f>XOM!D159</f>
        <v>118.13</v>
      </c>
      <c r="G161">
        <f t="shared" si="20"/>
        <v>1.4465054528776243E-2</v>
      </c>
      <c r="H161">
        <f t="shared" si="21"/>
        <v>1.8893804188253609E-3</v>
      </c>
      <c r="I161">
        <f t="shared" si="22"/>
        <v>4.1488221855330177E-3</v>
      </c>
      <c r="J161">
        <f t="shared" si="23"/>
        <v>1.3722780869194756E-2</v>
      </c>
      <c r="K161">
        <f t="shared" si="28"/>
        <v>8.5565095005823433E-3</v>
      </c>
      <c r="X161">
        <f>SUM($G$5:G161)</f>
        <v>0.22424298483575647</v>
      </c>
      <c r="Y161">
        <f>SUM($H$5:H161)</f>
        <v>2.2849338950754357E-2</v>
      </c>
      <c r="Z161">
        <f>SUM($I$5:I161)</f>
        <v>0.27971842687118448</v>
      </c>
      <c r="AA161">
        <f>SUM($J$5:J161)</f>
        <v>0.18998651329557698</v>
      </c>
      <c r="AC161">
        <f t="shared" si="29"/>
        <v>17.919931598831809</v>
      </c>
      <c r="AD161">
        <f t="shared" si="24"/>
        <v>22.424298483575647</v>
      </c>
      <c r="AE161">
        <f t="shared" si="25"/>
        <v>2.2849338950754357</v>
      </c>
      <c r="AF161">
        <f t="shared" si="26"/>
        <v>27.971842687118446</v>
      </c>
      <c r="AG161">
        <f t="shared" si="27"/>
        <v>18.998651329557699</v>
      </c>
    </row>
    <row r="162" spans="1:33" x14ac:dyDescent="0.25">
      <c r="A162" s="6">
        <v>45534.166666666664</v>
      </c>
      <c r="B162">
        <f>AAPL!D160</f>
        <v>229</v>
      </c>
      <c r="C162">
        <f>JNJ!D160</f>
        <v>165.86</v>
      </c>
      <c r="D162">
        <f>JPM!D160</f>
        <v>224.8</v>
      </c>
      <c r="E162">
        <f>XOM!D160</f>
        <v>117.94</v>
      </c>
      <c r="G162">
        <f t="shared" si="20"/>
        <v>-3.4438448126052909E-3</v>
      </c>
      <c r="H162">
        <f t="shared" si="21"/>
        <v>9.8761746735881763E-3</v>
      </c>
      <c r="I162">
        <f t="shared" si="22"/>
        <v>1.158823732622858E-2</v>
      </c>
      <c r="J162">
        <f t="shared" si="23"/>
        <v>-1.6096923880704293E-3</v>
      </c>
      <c r="K162">
        <f t="shared" si="28"/>
        <v>4.1027186997852592E-3</v>
      </c>
      <c r="X162">
        <f>SUM($G$5:G162)</f>
        <v>0.22079914002315118</v>
      </c>
      <c r="Y162">
        <f>SUM($H$5:H162)</f>
        <v>3.2725513624342534E-2</v>
      </c>
      <c r="Z162">
        <f>SUM($I$5:I162)</f>
        <v>0.29130666419741308</v>
      </c>
      <c r="AA162">
        <f>SUM($J$5:J162)</f>
        <v>0.18837682090750654</v>
      </c>
      <c r="AC162">
        <f t="shared" si="29"/>
        <v>18.330203468810332</v>
      </c>
      <c r="AD162">
        <f t="shared" si="24"/>
        <v>22.079914002315117</v>
      </c>
      <c r="AE162">
        <f t="shared" si="25"/>
        <v>3.2725513624342533</v>
      </c>
      <c r="AF162">
        <f t="shared" si="26"/>
        <v>29.130666419741306</v>
      </c>
      <c r="AG162">
        <f t="shared" si="27"/>
        <v>18.837682090750654</v>
      </c>
    </row>
    <row r="163" spans="1:33" x14ac:dyDescent="0.25">
      <c r="A163" s="6">
        <v>45538.166666666664</v>
      </c>
      <c r="B163">
        <f>AAPL!D161</f>
        <v>222.77</v>
      </c>
      <c r="C163">
        <f>JNJ!D161</f>
        <v>167.16</v>
      </c>
      <c r="D163">
        <f>JPM!D161</f>
        <v>220.3</v>
      </c>
      <c r="E163">
        <f>XOM!D161</f>
        <v>115.47</v>
      </c>
      <c r="G163">
        <f t="shared" si="20"/>
        <v>-2.7582154477457006E-2</v>
      </c>
      <c r="H163">
        <f t="shared" si="21"/>
        <v>7.807378556656799E-3</v>
      </c>
      <c r="I163">
        <f t="shared" si="22"/>
        <v>-2.0220864211238518E-2</v>
      </c>
      <c r="J163">
        <f t="shared" si="23"/>
        <v>-2.1165264608593581E-2</v>
      </c>
      <c r="K163">
        <f t="shared" si="28"/>
        <v>-1.5290226185158077E-2</v>
      </c>
      <c r="X163">
        <f>SUM($G$5:G163)</f>
        <v>0.19321698554569416</v>
      </c>
      <c r="Y163">
        <f>SUM($H$5:H163)</f>
        <v>4.0532892180999334E-2</v>
      </c>
      <c r="Z163">
        <f>SUM($I$5:I163)</f>
        <v>0.27108579998617455</v>
      </c>
      <c r="AA163">
        <f>SUM($J$5:J163)</f>
        <v>0.16721155629891296</v>
      </c>
      <c r="AC163">
        <f t="shared" si="29"/>
        <v>16.801180850294525</v>
      </c>
      <c r="AD163">
        <f t="shared" si="24"/>
        <v>19.321698554569416</v>
      </c>
      <c r="AE163">
        <f t="shared" si="25"/>
        <v>4.0532892180999331</v>
      </c>
      <c r="AF163">
        <f t="shared" si="26"/>
        <v>27.108579998617454</v>
      </c>
      <c r="AG163">
        <f t="shared" si="27"/>
        <v>16.721155629891296</v>
      </c>
    </row>
    <row r="164" spans="1:33" x14ac:dyDescent="0.25">
      <c r="A164" s="6">
        <v>45539.166666666664</v>
      </c>
      <c r="B164">
        <f>AAPL!D162</f>
        <v>220.85</v>
      </c>
      <c r="C164">
        <f>JNJ!D162</f>
        <v>167.36</v>
      </c>
      <c r="D164">
        <f>JPM!D162</f>
        <v>219.33</v>
      </c>
      <c r="E164">
        <f>XOM!D162</f>
        <v>114.06</v>
      </c>
      <c r="G164">
        <f t="shared" si="20"/>
        <v>-8.6561110342471426E-3</v>
      </c>
      <c r="H164">
        <f t="shared" si="21"/>
        <v>1.1957432968435322E-3</v>
      </c>
      <c r="I164">
        <f t="shared" si="22"/>
        <v>-4.412808834963187E-3</v>
      </c>
      <c r="J164">
        <f t="shared" si="23"/>
        <v>-1.2286130235371649E-2</v>
      </c>
      <c r="K164">
        <f t="shared" si="28"/>
        <v>-6.039826701934611E-3</v>
      </c>
      <c r="X164">
        <f>SUM($G$5:G164)</f>
        <v>0.18456087451144701</v>
      </c>
      <c r="Y164">
        <f>SUM($H$5:H164)</f>
        <v>4.1728635477842869E-2</v>
      </c>
      <c r="Z164">
        <f>SUM($I$5:I164)</f>
        <v>0.26667299115121135</v>
      </c>
      <c r="AA164">
        <f>SUM($J$5:J164)</f>
        <v>0.15492542606354132</v>
      </c>
      <c r="AC164">
        <f t="shared" si="29"/>
        <v>16.197198180101065</v>
      </c>
      <c r="AD164">
        <f t="shared" si="24"/>
        <v>18.4560874511447</v>
      </c>
      <c r="AE164">
        <f t="shared" si="25"/>
        <v>4.1728635477842868</v>
      </c>
      <c r="AF164">
        <f t="shared" si="26"/>
        <v>26.667299115121136</v>
      </c>
      <c r="AG164">
        <f t="shared" si="27"/>
        <v>15.492542606354132</v>
      </c>
    </row>
    <row r="165" spans="1:33" x14ac:dyDescent="0.25">
      <c r="A165" s="6">
        <v>45540.166666666664</v>
      </c>
      <c r="B165">
        <f>AAPL!D163</f>
        <v>222.38</v>
      </c>
      <c r="C165">
        <f>JNJ!D163</f>
        <v>164.99</v>
      </c>
      <c r="D165">
        <f>JPM!D163</f>
        <v>217.63</v>
      </c>
      <c r="E165">
        <f>XOM!D163</f>
        <v>113.17</v>
      </c>
      <c r="G165">
        <f t="shared" si="20"/>
        <v>6.9038922325676197E-3</v>
      </c>
      <c r="H165">
        <f t="shared" si="21"/>
        <v>-1.4262314873205071E-2</v>
      </c>
      <c r="I165">
        <f t="shared" si="22"/>
        <v>-7.7810718473585779E-3</v>
      </c>
      <c r="J165">
        <f t="shared" si="23"/>
        <v>-7.8335127505425785E-3</v>
      </c>
      <c r="K165">
        <f t="shared" si="28"/>
        <v>-5.7432518096346523E-3</v>
      </c>
      <c r="X165">
        <f>SUM($G$5:G165)</f>
        <v>0.19146476674401464</v>
      </c>
      <c r="Y165">
        <f>SUM($H$5:H165)</f>
        <v>2.7466320604637801E-2</v>
      </c>
      <c r="Z165">
        <f>SUM($I$5:I165)</f>
        <v>0.25889191930385275</v>
      </c>
      <c r="AA165">
        <f>SUM($J$5:J165)</f>
        <v>0.14709191331299873</v>
      </c>
      <c r="AC165">
        <f t="shared" si="29"/>
        <v>15.622872999137599</v>
      </c>
      <c r="AD165">
        <f t="shared" si="24"/>
        <v>19.146476674401463</v>
      </c>
      <c r="AE165">
        <f t="shared" si="25"/>
        <v>2.7466320604637802</v>
      </c>
      <c r="AF165">
        <f t="shared" si="26"/>
        <v>25.889191930385273</v>
      </c>
      <c r="AG165">
        <f t="shared" si="27"/>
        <v>14.709191331299873</v>
      </c>
    </row>
    <row r="166" spans="1:33" x14ac:dyDescent="0.25">
      <c r="A166" s="6">
        <v>45541.166666666664</v>
      </c>
      <c r="B166">
        <f>AAPL!D164</f>
        <v>220.82</v>
      </c>
      <c r="C166">
        <f>JNJ!D164</f>
        <v>164.38</v>
      </c>
      <c r="D166">
        <f>JPM!D164</f>
        <v>212.46</v>
      </c>
      <c r="E166">
        <f>XOM!D164</f>
        <v>112.64</v>
      </c>
      <c r="G166">
        <f t="shared" si="20"/>
        <v>-7.0397402641122122E-3</v>
      </c>
      <c r="H166">
        <f t="shared" si="21"/>
        <v>-3.704045282999174E-3</v>
      </c>
      <c r="I166">
        <f t="shared" si="22"/>
        <v>-2.4042637774108352E-2</v>
      </c>
      <c r="J166">
        <f t="shared" si="23"/>
        <v>-4.6942205681179293E-3</v>
      </c>
      <c r="K166">
        <f t="shared" si="28"/>
        <v>-9.8701609723344172E-3</v>
      </c>
      <c r="X166">
        <f>SUM($G$5:G166)</f>
        <v>0.18442502647990242</v>
      </c>
      <c r="Y166">
        <f>SUM($H$5:H166)</f>
        <v>2.3762275321638625E-2</v>
      </c>
      <c r="Z166">
        <f>SUM($I$5:I166)</f>
        <v>0.23484928152974438</v>
      </c>
      <c r="AA166">
        <f>SUM($J$5:J166)</f>
        <v>0.14239769274488079</v>
      </c>
      <c r="AC166">
        <f t="shared" si="29"/>
        <v>14.635856901904155</v>
      </c>
      <c r="AD166">
        <f t="shared" si="24"/>
        <v>18.442502647990242</v>
      </c>
      <c r="AE166">
        <f t="shared" si="25"/>
        <v>2.3762275321638624</v>
      </c>
      <c r="AF166">
        <f t="shared" si="26"/>
        <v>23.484928152974437</v>
      </c>
      <c r="AG166">
        <f t="shared" si="27"/>
        <v>14.239769274488079</v>
      </c>
    </row>
    <row r="167" spans="1:33" x14ac:dyDescent="0.25">
      <c r="A167" s="6">
        <v>45544.166666666664</v>
      </c>
      <c r="B167">
        <f>AAPL!D165</f>
        <v>220.91</v>
      </c>
      <c r="C167">
        <f>JNJ!D165</f>
        <v>166.61</v>
      </c>
      <c r="D167">
        <f>JPM!D165</f>
        <v>216.81</v>
      </c>
      <c r="E167">
        <f>XOM!D165</f>
        <v>115.01</v>
      </c>
      <c r="G167">
        <f t="shared" si="20"/>
        <v>4.0748874310253498E-4</v>
      </c>
      <c r="H167">
        <f t="shared" si="21"/>
        <v>1.3474931220623621E-2</v>
      </c>
      <c r="I167">
        <f t="shared" si="22"/>
        <v>2.0267658611132042E-2</v>
      </c>
      <c r="J167">
        <f t="shared" si="23"/>
        <v>2.0822188694757708E-2</v>
      </c>
      <c r="K167">
        <f t="shared" si="28"/>
        <v>1.3743066817403976E-2</v>
      </c>
      <c r="X167">
        <f>SUM($G$5:G167)</f>
        <v>0.18483251522300495</v>
      </c>
      <c r="Y167">
        <f>SUM($H$5:H167)</f>
        <v>3.7237206542262244E-2</v>
      </c>
      <c r="Z167">
        <f>SUM($I$5:I167)</f>
        <v>0.25511694014087644</v>
      </c>
      <c r="AA167">
        <f>SUM($J$5:J167)</f>
        <v>0.1632198814396385</v>
      </c>
      <c r="AC167">
        <f t="shared" si="29"/>
        <v>16.010163583644555</v>
      </c>
      <c r="AD167">
        <f t="shared" si="24"/>
        <v>18.483251522300495</v>
      </c>
      <c r="AE167">
        <f t="shared" si="25"/>
        <v>3.7237206542262244</v>
      </c>
      <c r="AF167">
        <f t="shared" si="26"/>
        <v>25.511694014087645</v>
      </c>
      <c r="AG167">
        <f t="shared" si="27"/>
        <v>16.32198814396385</v>
      </c>
    </row>
    <row r="168" spans="1:33" x14ac:dyDescent="0.25">
      <c r="A168" s="6">
        <v>45545.166666666664</v>
      </c>
      <c r="B168">
        <f>AAPL!D166</f>
        <v>220.11</v>
      </c>
      <c r="C168">
        <f>JNJ!D166</f>
        <v>167.38</v>
      </c>
      <c r="D168">
        <f>JPM!D166</f>
        <v>205.56</v>
      </c>
      <c r="E168">
        <f>XOM!D166</f>
        <v>110.82</v>
      </c>
      <c r="G168">
        <f t="shared" si="20"/>
        <v>-3.6279573600808664E-3</v>
      </c>
      <c r="H168">
        <f t="shared" si="21"/>
        <v>4.6109246637504224E-3</v>
      </c>
      <c r="I168">
        <f t="shared" si="22"/>
        <v>-5.3283431838970552E-2</v>
      </c>
      <c r="J168">
        <f t="shared" si="23"/>
        <v>-3.7111817665286526E-2</v>
      </c>
      <c r="K168">
        <f t="shared" si="28"/>
        <v>-2.2353070550146882E-2</v>
      </c>
      <c r="X168">
        <f>SUM($G$5:G168)</f>
        <v>0.18120455786292408</v>
      </c>
      <c r="Y168">
        <f>SUM($H$5:H168)</f>
        <v>4.1848131206012669E-2</v>
      </c>
      <c r="Z168">
        <f>SUM($I$5:I168)</f>
        <v>0.20183350830190588</v>
      </c>
      <c r="AA168">
        <f>SUM($J$5:J168)</f>
        <v>0.12610806377435196</v>
      </c>
      <c r="AC168">
        <f t="shared" si="29"/>
        <v>13.774856528629865</v>
      </c>
      <c r="AD168">
        <f t="shared" si="24"/>
        <v>18.120455786292407</v>
      </c>
      <c r="AE168">
        <f t="shared" si="25"/>
        <v>4.1848131206012669</v>
      </c>
      <c r="AF168">
        <f t="shared" si="26"/>
        <v>20.183350830190587</v>
      </c>
      <c r="AG168">
        <f t="shared" si="27"/>
        <v>12.610806377435196</v>
      </c>
    </row>
    <row r="169" spans="1:33" x14ac:dyDescent="0.25">
      <c r="A169" s="6">
        <v>45546.166666666664</v>
      </c>
      <c r="B169">
        <f>AAPL!D167</f>
        <v>222.66</v>
      </c>
      <c r="C169">
        <f>JNJ!D167</f>
        <v>164.82</v>
      </c>
      <c r="D169">
        <f>JPM!D167</f>
        <v>207.23</v>
      </c>
      <c r="E169">
        <f>XOM!D167</f>
        <v>109.72</v>
      </c>
      <c r="G169">
        <f t="shared" si="20"/>
        <v>1.1518522906548473E-2</v>
      </c>
      <c r="H169">
        <f t="shared" si="21"/>
        <v>-1.5412707269490534E-2</v>
      </c>
      <c r="I169">
        <f t="shared" si="22"/>
        <v>8.0913254253673367E-3</v>
      </c>
      <c r="J169">
        <f t="shared" si="23"/>
        <v>-9.975597369801005E-3</v>
      </c>
      <c r="K169">
        <f t="shared" si="28"/>
        <v>-1.4446140768439321E-3</v>
      </c>
      <c r="X169">
        <f>SUM($G$5:G169)</f>
        <v>0.19272308076947256</v>
      </c>
      <c r="Y169">
        <f>SUM($H$5:H169)</f>
        <v>2.6435423936522137E-2</v>
      </c>
      <c r="Z169">
        <f>SUM($I$5:I169)</f>
        <v>0.20992483372727322</v>
      </c>
      <c r="AA169">
        <f>SUM($J$5:J169)</f>
        <v>0.11613246640455097</v>
      </c>
      <c r="AC169">
        <f t="shared" si="29"/>
        <v>13.630395120945471</v>
      </c>
      <c r="AD169">
        <f t="shared" si="24"/>
        <v>19.272308076947255</v>
      </c>
      <c r="AE169">
        <f t="shared" si="25"/>
        <v>2.6435423936522136</v>
      </c>
      <c r="AF169">
        <f t="shared" si="26"/>
        <v>20.992483372727321</v>
      </c>
      <c r="AG169">
        <f t="shared" si="27"/>
        <v>11.613246640455097</v>
      </c>
    </row>
    <row r="170" spans="1:33" x14ac:dyDescent="0.25">
      <c r="A170" s="6">
        <v>45547.166666666664</v>
      </c>
      <c r="B170">
        <f>AAPL!D168</f>
        <v>222.77</v>
      </c>
      <c r="C170">
        <f>JNJ!D168</f>
        <v>164.64</v>
      </c>
      <c r="D170">
        <f>JPM!D168</f>
        <v>206.6</v>
      </c>
      <c r="E170">
        <f>XOM!D168</f>
        <v>111.23</v>
      </c>
      <c r="G170">
        <f t="shared" si="20"/>
        <v>4.9390477622147076E-4</v>
      </c>
      <c r="H170">
        <f t="shared" si="21"/>
        <v>-1.0926972494980773E-3</v>
      </c>
      <c r="I170">
        <f t="shared" si="22"/>
        <v>-3.0447308638580084E-3</v>
      </c>
      <c r="J170">
        <f t="shared" si="23"/>
        <v>1.366846353453554E-2</v>
      </c>
      <c r="K170">
        <f t="shared" si="28"/>
        <v>2.5062350493502313E-3</v>
      </c>
      <c r="X170">
        <f>SUM($G$5:G170)</f>
        <v>0.19321698554569403</v>
      </c>
      <c r="Y170">
        <f>SUM($H$5:H170)</f>
        <v>2.5342726687024059E-2</v>
      </c>
      <c r="Z170">
        <f>SUM($I$5:I170)</f>
        <v>0.20688010286341521</v>
      </c>
      <c r="AA170">
        <f>SUM($J$5:J170)</f>
        <v>0.12980092993908651</v>
      </c>
      <c r="AC170">
        <f t="shared" si="29"/>
        <v>13.881018625880495</v>
      </c>
      <c r="AD170">
        <f t="shared" si="24"/>
        <v>19.321698554569402</v>
      </c>
      <c r="AE170">
        <f t="shared" si="25"/>
        <v>2.534272668702406</v>
      </c>
      <c r="AF170">
        <f t="shared" si="26"/>
        <v>20.68801028634152</v>
      </c>
      <c r="AG170">
        <f t="shared" si="27"/>
        <v>12.98009299390865</v>
      </c>
    </row>
    <row r="171" spans="1:33" x14ac:dyDescent="0.25">
      <c r="A171" s="6">
        <v>45548.166666666664</v>
      </c>
      <c r="B171">
        <f>AAPL!D169</f>
        <v>222.5</v>
      </c>
      <c r="C171">
        <f>JNJ!D169</f>
        <v>165.52</v>
      </c>
      <c r="D171">
        <f>JPM!D169</f>
        <v>204.32</v>
      </c>
      <c r="E171">
        <f>XOM!D169</f>
        <v>111.15</v>
      </c>
      <c r="G171">
        <f t="shared" si="20"/>
        <v>-1.2127474704876769E-3</v>
      </c>
      <c r="H171">
        <f t="shared" si="21"/>
        <v>5.3307613515482938E-3</v>
      </c>
      <c r="I171">
        <f t="shared" si="22"/>
        <v>-1.1097164401309015E-2</v>
      </c>
      <c r="J171">
        <f t="shared" si="23"/>
        <v>-7.1948919373232372E-4</v>
      </c>
      <c r="K171">
        <f t="shared" si="28"/>
        <v>-1.9246599284951805E-3</v>
      </c>
      <c r="X171">
        <f>SUM($G$5:G171)</f>
        <v>0.19200423807520633</v>
      </c>
      <c r="Y171">
        <f>SUM($H$5:H171)</f>
        <v>3.0673488038572352E-2</v>
      </c>
      <c r="Z171">
        <f>SUM($I$5:I171)</f>
        <v>0.1957829384621062</v>
      </c>
      <c r="AA171">
        <f>SUM($J$5:J171)</f>
        <v>0.12908144074535419</v>
      </c>
      <c r="AC171">
        <f t="shared" si="29"/>
        <v>13.688552633030977</v>
      </c>
      <c r="AD171">
        <f t="shared" si="24"/>
        <v>19.200423807520632</v>
      </c>
      <c r="AE171">
        <f t="shared" si="25"/>
        <v>3.0673488038572354</v>
      </c>
      <c r="AF171">
        <f t="shared" si="26"/>
        <v>19.57829384621062</v>
      </c>
      <c r="AG171">
        <f t="shared" si="27"/>
        <v>12.908144074535418</v>
      </c>
    </row>
    <row r="172" spans="1:33" x14ac:dyDescent="0.25">
      <c r="A172" s="6">
        <v>45551.166666666664</v>
      </c>
      <c r="B172">
        <f>AAPL!D170</f>
        <v>216.32</v>
      </c>
      <c r="C172">
        <f>JNJ!D170</f>
        <v>166.99</v>
      </c>
      <c r="D172">
        <f>JPM!D170</f>
        <v>207.86</v>
      </c>
      <c r="E172">
        <f>XOM!D170</f>
        <v>112.71</v>
      </c>
      <c r="G172">
        <f t="shared" si="20"/>
        <v>-2.8168308751695719E-2</v>
      </c>
      <c r="H172">
        <f t="shared" si="21"/>
        <v>8.8418969470535243E-3</v>
      </c>
      <c r="I172">
        <f t="shared" si="22"/>
        <v>1.7177383876046507E-2</v>
      </c>
      <c r="J172">
        <f t="shared" si="23"/>
        <v>1.3937507843781458E-2</v>
      </c>
      <c r="K172">
        <f t="shared" si="28"/>
        <v>2.9471199787964425E-3</v>
      </c>
      <c r="X172">
        <f>SUM($G$5:G172)</f>
        <v>0.16383592932351063</v>
      </c>
      <c r="Y172">
        <f>SUM($H$5:H172)</f>
        <v>3.9515384985625873E-2</v>
      </c>
      <c r="Z172">
        <f>SUM($I$5:I172)</f>
        <v>0.21296032233815271</v>
      </c>
      <c r="AA172">
        <f>SUM($J$5:J172)</f>
        <v>0.14301894858913564</v>
      </c>
      <c r="AC172">
        <f t="shared" si="29"/>
        <v>13.983264630910622</v>
      </c>
      <c r="AD172">
        <f t="shared" si="24"/>
        <v>16.383592932351064</v>
      </c>
      <c r="AE172">
        <f t="shared" si="25"/>
        <v>3.9515384985625874</v>
      </c>
      <c r="AF172">
        <f t="shared" si="26"/>
        <v>21.296032233815271</v>
      </c>
      <c r="AG172">
        <f t="shared" si="27"/>
        <v>14.301894858913563</v>
      </c>
    </row>
    <row r="173" spans="1:33" x14ac:dyDescent="0.25">
      <c r="A173" s="6">
        <v>45552.166666666664</v>
      </c>
      <c r="B173">
        <f>AAPL!D171</f>
        <v>216.79</v>
      </c>
      <c r="C173">
        <f>JNJ!D171</f>
        <v>167.07</v>
      </c>
      <c r="D173">
        <f>JPM!D171</f>
        <v>209.25</v>
      </c>
      <c r="E173">
        <f>XOM!D171</f>
        <v>114.18</v>
      </c>
      <c r="G173">
        <f t="shared" si="20"/>
        <v>2.1703501858254429E-3</v>
      </c>
      <c r="H173">
        <f t="shared" si="21"/>
        <v>4.789558853457592E-4</v>
      </c>
      <c r="I173">
        <f t="shared" si="22"/>
        <v>6.6649332093089387E-3</v>
      </c>
      <c r="J173">
        <f t="shared" si="23"/>
        <v>1.2958002282125999E-2</v>
      </c>
      <c r="K173">
        <f t="shared" si="28"/>
        <v>5.5680603906515351E-3</v>
      </c>
      <c r="X173">
        <f>SUM($G$5:G173)</f>
        <v>0.16600627950933608</v>
      </c>
      <c r="Y173">
        <f>SUM($H$5:H173)</f>
        <v>3.9994340870971631E-2</v>
      </c>
      <c r="Z173">
        <f>SUM($I$5:I173)</f>
        <v>0.21962525554746165</v>
      </c>
      <c r="AA173">
        <f>SUM($J$5:J173)</f>
        <v>0.15597695087126162</v>
      </c>
      <c r="AC173">
        <f t="shared" si="29"/>
        <v>14.540070669975774</v>
      </c>
      <c r="AD173">
        <f t="shared" si="24"/>
        <v>16.600627950933607</v>
      </c>
      <c r="AE173">
        <f t="shared" si="25"/>
        <v>3.9994340870971632</v>
      </c>
      <c r="AF173">
        <f t="shared" si="26"/>
        <v>21.962525554746165</v>
      </c>
      <c r="AG173">
        <f t="shared" si="27"/>
        <v>15.597695087126162</v>
      </c>
    </row>
    <row r="174" spans="1:33" x14ac:dyDescent="0.25">
      <c r="A174" s="6">
        <v>45553.166666666664</v>
      </c>
      <c r="B174">
        <f>AAPL!D172</f>
        <v>220.69</v>
      </c>
      <c r="C174">
        <f>JNJ!D172</f>
        <v>166.15</v>
      </c>
      <c r="D174">
        <f>JPM!D172</f>
        <v>207.53</v>
      </c>
      <c r="E174">
        <f>XOM!D172</f>
        <v>114.58</v>
      </c>
      <c r="G174">
        <f t="shared" si="20"/>
        <v>1.7829858819643829E-2</v>
      </c>
      <c r="H174">
        <f t="shared" si="21"/>
        <v>-5.5218914690835161E-3</v>
      </c>
      <c r="I174">
        <f t="shared" si="22"/>
        <v>-8.2538018360157235E-3</v>
      </c>
      <c r="J174">
        <f t="shared" si="23"/>
        <v>3.4971184443184531E-3</v>
      </c>
      <c r="K174">
        <f t="shared" si="28"/>
        <v>1.8878209897157606E-3</v>
      </c>
      <c r="X174">
        <f>SUM($G$5:G174)</f>
        <v>0.18383613832897991</v>
      </c>
      <c r="Y174">
        <f>SUM($H$5:H174)</f>
        <v>3.4472449401888115E-2</v>
      </c>
      <c r="Z174">
        <f>SUM($I$5:I174)</f>
        <v>0.21137145371144592</v>
      </c>
      <c r="AA174">
        <f>SUM($J$5:J174)</f>
        <v>0.15947406931558009</v>
      </c>
      <c r="AC174">
        <f t="shared" si="29"/>
        <v>14.72885276894735</v>
      </c>
      <c r="AD174">
        <f t="shared" si="24"/>
        <v>18.383613832897989</v>
      </c>
      <c r="AE174">
        <f t="shared" si="25"/>
        <v>3.4472449401888117</v>
      </c>
      <c r="AF174">
        <f t="shared" si="26"/>
        <v>21.137145371144591</v>
      </c>
      <c r="AG174">
        <f t="shared" si="27"/>
        <v>15.947406931558008</v>
      </c>
    </row>
    <row r="175" spans="1:33" x14ac:dyDescent="0.25">
      <c r="A175" s="6">
        <v>45554.166666666664</v>
      </c>
      <c r="B175">
        <f>AAPL!D173</f>
        <v>228.87</v>
      </c>
      <c r="C175">
        <f>JNJ!D173</f>
        <v>164.82</v>
      </c>
      <c r="D175">
        <f>JPM!D173</f>
        <v>210.48</v>
      </c>
      <c r="E175">
        <f>XOM!D173</f>
        <v>116</v>
      </c>
      <c r="G175">
        <f t="shared" si="20"/>
        <v>3.6395154910179209E-2</v>
      </c>
      <c r="H175">
        <f t="shared" si="21"/>
        <v>-8.0370254653658237E-3</v>
      </c>
      <c r="I175">
        <f t="shared" si="22"/>
        <v>1.4114729198468259E-2</v>
      </c>
      <c r="J175">
        <f t="shared" si="23"/>
        <v>1.2316922125932904E-2</v>
      </c>
      <c r="K175">
        <f t="shared" si="28"/>
        <v>1.3697445192303636E-2</v>
      </c>
      <c r="X175">
        <f>SUM($G$5:G175)</f>
        <v>0.22023129323915913</v>
      </c>
      <c r="Y175">
        <f>SUM($H$5:H175)</f>
        <v>2.643542393652229E-2</v>
      </c>
      <c r="Z175">
        <f>SUM($I$5:I175)</f>
        <v>0.22548618290991418</v>
      </c>
      <c r="AA175">
        <f>SUM($J$5:J175)</f>
        <v>0.171790991441513</v>
      </c>
      <c r="AC175">
        <f t="shared" si="29"/>
        <v>16.098597288177714</v>
      </c>
      <c r="AD175">
        <f t="shared" si="24"/>
        <v>22.023129323915914</v>
      </c>
      <c r="AE175">
        <f t="shared" si="25"/>
        <v>2.6435423936522291</v>
      </c>
      <c r="AF175">
        <f t="shared" si="26"/>
        <v>22.548618290991417</v>
      </c>
      <c r="AG175">
        <f t="shared" si="27"/>
        <v>17.179099144151301</v>
      </c>
    </row>
    <row r="176" spans="1:33" x14ac:dyDescent="0.25">
      <c r="A176" s="6">
        <v>45555.166666666664</v>
      </c>
      <c r="B176">
        <f>AAPL!D174</f>
        <v>228.2</v>
      </c>
      <c r="C176">
        <f>JNJ!D174</f>
        <v>164.16</v>
      </c>
      <c r="D176">
        <f>JPM!D174</f>
        <v>211.09</v>
      </c>
      <c r="E176">
        <f>XOM!D174</f>
        <v>115.27</v>
      </c>
      <c r="G176">
        <f t="shared" si="20"/>
        <v>-2.9317193422724623E-3</v>
      </c>
      <c r="H176">
        <f t="shared" si="21"/>
        <v>-4.0124073528328081E-3</v>
      </c>
      <c r="I176">
        <f t="shared" si="22"/>
        <v>2.8939460859418471E-3</v>
      </c>
      <c r="J176">
        <f t="shared" si="23"/>
        <v>-6.3129884934435198E-3</v>
      </c>
      <c r="K176">
        <f t="shared" si="28"/>
        <v>-2.5907922756517356E-3</v>
      </c>
      <c r="X176">
        <f>SUM($G$5:G176)</f>
        <v>0.21729957389688667</v>
      </c>
      <c r="Y176">
        <f>SUM($H$5:H176)</f>
        <v>2.2423016583689483E-2</v>
      </c>
      <c r="Z176">
        <f>SUM($I$5:I176)</f>
        <v>0.22838012899585602</v>
      </c>
      <c r="AA176">
        <f>SUM($J$5:J176)</f>
        <v>0.16547800294806947</v>
      </c>
      <c r="AC176">
        <f t="shared" si="29"/>
        <v>15.839518060612541</v>
      </c>
      <c r="AD176">
        <f t="shared" si="24"/>
        <v>21.729957389688668</v>
      </c>
      <c r="AE176">
        <f t="shared" si="25"/>
        <v>2.2423016583689481</v>
      </c>
      <c r="AF176">
        <f t="shared" si="26"/>
        <v>22.838012899585603</v>
      </c>
      <c r="AG176">
        <f t="shared" si="27"/>
        <v>16.547800294806947</v>
      </c>
    </row>
    <row r="177" spans="1:33" x14ac:dyDescent="0.25">
      <c r="A177" s="6">
        <v>45558.166666666664</v>
      </c>
      <c r="B177">
        <f>AAPL!D175</f>
        <v>226.47</v>
      </c>
      <c r="C177">
        <f>JNJ!D175</f>
        <v>163.22</v>
      </c>
      <c r="D177">
        <f>JPM!D175</f>
        <v>211.44</v>
      </c>
      <c r="E177">
        <f>XOM!D175</f>
        <v>117.36</v>
      </c>
      <c r="G177">
        <f t="shared" si="20"/>
        <v>-7.6099516083320351E-3</v>
      </c>
      <c r="H177">
        <f t="shared" si="21"/>
        <v>-5.7425779413078446E-3</v>
      </c>
      <c r="I177">
        <f t="shared" si="22"/>
        <v>1.6566874780546894E-3</v>
      </c>
      <c r="J177">
        <f t="shared" si="23"/>
        <v>1.7968931221805175E-2</v>
      </c>
      <c r="K177">
        <f t="shared" si="28"/>
        <v>1.5682722875549962E-3</v>
      </c>
      <c r="X177">
        <f>SUM($G$5:G177)</f>
        <v>0.20968962228855464</v>
      </c>
      <c r="Y177">
        <f>SUM($H$5:H177)</f>
        <v>1.668043864238164E-2</v>
      </c>
      <c r="Z177">
        <f>SUM($I$5:I177)</f>
        <v>0.23003681647391072</v>
      </c>
      <c r="AA177">
        <f>SUM($J$5:J177)</f>
        <v>0.18344693416987465</v>
      </c>
      <c r="AC177">
        <f t="shared" si="29"/>
        <v>15.99634528936804</v>
      </c>
      <c r="AD177">
        <f t="shared" si="24"/>
        <v>20.968962228855464</v>
      </c>
      <c r="AE177">
        <f t="shared" si="25"/>
        <v>1.6680438642381641</v>
      </c>
      <c r="AF177">
        <f t="shared" si="26"/>
        <v>23.003681647391073</v>
      </c>
      <c r="AG177">
        <f t="shared" si="27"/>
        <v>18.344693416987464</v>
      </c>
    </row>
    <row r="178" spans="1:33" x14ac:dyDescent="0.25">
      <c r="A178" s="6">
        <v>45559.166666666664</v>
      </c>
      <c r="B178">
        <f>AAPL!D176</f>
        <v>227.37</v>
      </c>
      <c r="C178">
        <f>JNJ!D176</f>
        <v>162.78</v>
      </c>
      <c r="D178">
        <f>JPM!D176</f>
        <v>211.59</v>
      </c>
      <c r="E178">
        <f>XOM!D176</f>
        <v>117.05</v>
      </c>
      <c r="G178">
        <f t="shared" si="20"/>
        <v>3.9661606724042875E-3</v>
      </c>
      <c r="H178">
        <f t="shared" si="21"/>
        <v>-2.6993881422014143E-3</v>
      </c>
      <c r="I178">
        <f t="shared" si="22"/>
        <v>7.0916959216383809E-4</v>
      </c>
      <c r="J178">
        <f t="shared" si="23"/>
        <v>-2.6449398978065576E-3</v>
      </c>
      <c r="K178">
        <f t="shared" si="28"/>
        <v>-1.6724944385996165E-4</v>
      </c>
      <c r="X178">
        <f>SUM($G$5:G178)</f>
        <v>0.21365578296095894</v>
      </c>
      <c r="Y178">
        <f>SUM($H$5:H178)</f>
        <v>1.3981050500180225E-2</v>
      </c>
      <c r="Z178">
        <f>SUM($I$5:I178)</f>
        <v>0.23074598606607455</v>
      </c>
      <c r="AA178">
        <f>SUM($J$5:J178)</f>
        <v>0.18080199427206808</v>
      </c>
      <c r="AC178">
        <f t="shared" si="29"/>
        <v>15.979620344982045</v>
      </c>
      <c r="AD178">
        <f t="shared" si="24"/>
        <v>21.365578296095894</v>
      </c>
      <c r="AE178">
        <f t="shared" si="25"/>
        <v>1.3981050500180225</v>
      </c>
      <c r="AF178">
        <f t="shared" si="26"/>
        <v>23.074598606607456</v>
      </c>
      <c r="AG178">
        <f t="shared" si="27"/>
        <v>18.080199427206807</v>
      </c>
    </row>
    <row r="179" spans="1:33" x14ac:dyDescent="0.25">
      <c r="A179" s="6">
        <v>45560.166666666664</v>
      </c>
      <c r="B179">
        <f>AAPL!D177</f>
        <v>226.37</v>
      </c>
      <c r="C179">
        <f>JNJ!D177</f>
        <v>160.6</v>
      </c>
      <c r="D179">
        <f>JPM!D177</f>
        <v>210.19</v>
      </c>
      <c r="E179">
        <f>XOM!D177</f>
        <v>114.77</v>
      </c>
      <c r="G179">
        <f t="shared" si="20"/>
        <v>-4.407817777012997E-3</v>
      </c>
      <c r="H179">
        <f t="shared" si="21"/>
        <v>-1.3482794386234133E-2</v>
      </c>
      <c r="I179">
        <f t="shared" si="22"/>
        <v>-6.638556316308962E-3</v>
      </c>
      <c r="J179">
        <f t="shared" si="23"/>
        <v>-1.967106824434282E-2</v>
      </c>
      <c r="K179">
        <f t="shared" si="28"/>
        <v>-1.1050059180974729E-2</v>
      </c>
      <c r="X179">
        <f>SUM($G$5:G179)</f>
        <v>0.20924796518394595</v>
      </c>
      <c r="Y179">
        <f>SUM($H$5:H179)</f>
        <v>4.9825611394609289E-4</v>
      </c>
      <c r="Z179">
        <f>SUM($I$5:I179)</f>
        <v>0.22410742974976558</v>
      </c>
      <c r="AA179">
        <f>SUM($J$5:J179)</f>
        <v>0.16113092602772527</v>
      </c>
      <c r="AC179">
        <f t="shared" si="29"/>
        <v>14.874614426884573</v>
      </c>
      <c r="AD179">
        <f t="shared" si="24"/>
        <v>20.924796518394594</v>
      </c>
      <c r="AE179">
        <f t="shared" si="25"/>
        <v>4.9825611394609289E-2</v>
      </c>
      <c r="AF179">
        <f t="shared" si="26"/>
        <v>22.410742974976557</v>
      </c>
      <c r="AG179">
        <f t="shared" si="27"/>
        <v>16.113092602772529</v>
      </c>
    </row>
    <row r="180" spans="1:33" x14ac:dyDescent="0.25">
      <c r="A180" s="6">
        <v>45561.166666666664</v>
      </c>
      <c r="B180">
        <f>AAPL!D178</f>
        <v>227.52</v>
      </c>
      <c r="C180">
        <f>JNJ!D178</f>
        <v>161.38999999999999</v>
      </c>
      <c r="D180">
        <f>JPM!D178</f>
        <v>209.78</v>
      </c>
      <c r="E180">
        <f>XOM!D178</f>
        <v>112.8</v>
      </c>
      <c r="G180">
        <f t="shared" si="20"/>
        <v>5.0673178998415468E-3</v>
      </c>
      <c r="H180">
        <f t="shared" si="21"/>
        <v>4.9069945350697754E-3</v>
      </c>
      <c r="I180">
        <f t="shared" si="22"/>
        <v>-1.9525210384308039E-3</v>
      </c>
      <c r="J180">
        <f t="shared" si="23"/>
        <v>-1.7313786628618457E-2</v>
      </c>
      <c r="K180">
        <f t="shared" si="28"/>
        <v>-2.322998808034485E-3</v>
      </c>
      <c r="X180">
        <f>SUM($G$5:G180)</f>
        <v>0.2143152830837875</v>
      </c>
      <c r="Y180">
        <f>SUM($H$5:H180)</f>
        <v>5.4052506490158683E-3</v>
      </c>
      <c r="Z180">
        <f>SUM($I$5:I180)</f>
        <v>0.22215490871133478</v>
      </c>
      <c r="AA180">
        <f>SUM($J$5:J180)</f>
        <v>0.14381713939910681</v>
      </c>
      <c r="AC180">
        <f t="shared" si="29"/>
        <v>14.642314546081124</v>
      </c>
      <c r="AD180">
        <f t="shared" si="24"/>
        <v>21.431528308378748</v>
      </c>
      <c r="AE180">
        <f t="shared" si="25"/>
        <v>0.5405250649015868</v>
      </c>
      <c r="AF180">
        <f t="shared" si="26"/>
        <v>22.215490871133479</v>
      </c>
      <c r="AG180">
        <f t="shared" si="27"/>
        <v>14.381713939910682</v>
      </c>
    </row>
    <row r="181" spans="1:33" x14ac:dyDescent="0.25">
      <c r="A181" s="6">
        <v>45562.166666666664</v>
      </c>
      <c r="B181">
        <f>AAPL!D179</f>
        <v>227.79</v>
      </c>
      <c r="C181">
        <f>JNJ!D179</f>
        <v>161.4</v>
      </c>
      <c r="D181">
        <f>JPM!D179</f>
        <v>210.5</v>
      </c>
      <c r="E181">
        <f>XOM!D179</f>
        <v>115.82</v>
      </c>
      <c r="G181">
        <f t="shared" si="20"/>
        <v>1.1860052783758518E-3</v>
      </c>
      <c r="H181">
        <f t="shared" si="21"/>
        <v>6.1959788117387399E-5</v>
      </c>
      <c r="I181">
        <f t="shared" si="22"/>
        <v>3.4262905889782722E-3</v>
      </c>
      <c r="J181">
        <f t="shared" si="23"/>
        <v>2.6420922733685109E-2</v>
      </c>
      <c r="K181">
        <f t="shared" si="28"/>
        <v>7.7737945972891553E-3</v>
      </c>
      <c r="X181">
        <f>SUM($G$5:G181)</f>
        <v>0.21550128836216334</v>
      </c>
      <c r="Y181">
        <f>SUM($H$5:H181)</f>
        <v>5.4672104371332559E-3</v>
      </c>
      <c r="Z181">
        <f>SUM($I$5:I181)</f>
        <v>0.22558119930031306</v>
      </c>
      <c r="AA181">
        <f>SUM($J$5:J181)</f>
        <v>0.17023806213279191</v>
      </c>
      <c r="AC181">
        <f t="shared" si="29"/>
        <v>15.41969400581004</v>
      </c>
      <c r="AD181">
        <f t="shared" si="24"/>
        <v>21.550128836216334</v>
      </c>
      <c r="AE181">
        <f t="shared" si="25"/>
        <v>0.54672104371332564</v>
      </c>
      <c r="AF181">
        <f t="shared" si="26"/>
        <v>22.558119930031307</v>
      </c>
      <c r="AG181">
        <f t="shared" si="27"/>
        <v>17.02380621327919</v>
      </c>
    </row>
    <row r="182" spans="1:33" x14ac:dyDescent="0.25">
      <c r="A182" s="6">
        <v>45565.166666666664</v>
      </c>
      <c r="B182">
        <f>AAPL!D180</f>
        <v>233</v>
      </c>
      <c r="C182">
        <f>JNJ!D180</f>
        <v>162.06</v>
      </c>
      <c r="D182">
        <f>JPM!D180</f>
        <v>210.86</v>
      </c>
      <c r="E182">
        <f>XOM!D180</f>
        <v>117.22</v>
      </c>
      <c r="G182">
        <f t="shared" si="20"/>
        <v>2.2614301672448562E-2</v>
      </c>
      <c r="H182">
        <f t="shared" si="21"/>
        <v>4.0808811967308076E-3</v>
      </c>
      <c r="I182">
        <f t="shared" si="22"/>
        <v>1.7087530263676025E-3</v>
      </c>
      <c r="J182">
        <f t="shared" si="23"/>
        <v>1.2015249250639487E-2</v>
      </c>
      <c r="K182">
        <f t="shared" si="28"/>
        <v>1.0104796286546616E-2</v>
      </c>
      <c r="X182">
        <f>SUM($G$5:G182)</f>
        <v>0.23811559003461191</v>
      </c>
      <c r="Y182">
        <f>SUM($H$5:H182)</f>
        <v>9.5480916338640635E-3</v>
      </c>
      <c r="Z182">
        <f>SUM($I$5:I182)</f>
        <v>0.22728995232668067</v>
      </c>
      <c r="AA182">
        <f>SUM($J$5:J182)</f>
        <v>0.1822533113834314</v>
      </c>
      <c r="AC182">
        <f t="shared" si="29"/>
        <v>16.430173634464701</v>
      </c>
      <c r="AD182">
        <f t="shared" si="24"/>
        <v>23.811559003461191</v>
      </c>
      <c r="AE182">
        <f t="shared" si="25"/>
        <v>0.95480916338640631</v>
      </c>
      <c r="AF182">
        <f t="shared" si="26"/>
        <v>22.728995232668066</v>
      </c>
      <c r="AG182">
        <f t="shared" si="27"/>
        <v>18.22533113834314</v>
      </c>
    </row>
    <row r="183" spans="1:33" x14ac:dyDescent="0.25">
      <c r="A183" s="6">
        <v>45566.166666666664</v>
      </c>
      <c r="B183">
        <f>AAPL!D181</f>
        <v>226.21</v>
      </c>
      <c r="C183">
        <f>JNJ!D181</f>
        <v>161.99</v>
      </c>
      <c r="D183">
        <f>JPM!D181</f>
        <v>207.04</v>
      </c>
      <c r="E183">
        <f>XOM!D181</f>
        <v>119.93</v>
      </c>
      <c r="G183">
        <f t="shared" si="20"/>
        <v>-2.9574682195956357E-2</v>
      </c>
      <c r="H183">
        <f t="shared" si="21"/>
        <v>-4.3203210053257657E-4</v>
      </c>
      <c r="I183">
        <f t="shared" si="22"/>
        <v>-1.8282394836267975E-2</v>
      </c>
      <c r="J183">
        <f t="shared" si="23"/>
        <v>2.285572819534663E-2</v>
      </c>
      <c r="K183">
        <f t="shared" si="28"/>
        <v>-6.3583452343525708E-3</v>
      </c>
      <c r="X183">
        <f>SUM($G$5:G183)</f>
        <v>0.20854090783865556</v>
      </c>
      <c r="Y183">
        <f>SUM($H$5:H183)</f>
        <v>9.1160595333314876E-3</v>
      </c>
      <c r="Z183">
        <f>SUM($I$5:I183)</f>
        <v>0.20900755749041269</v>
      </c>
      <c r="AA183">
        <f>SUM($J$5:J183)</f>
        <v>0.20510903957877802</v>
      </c>
      <c r="AC183">
        <f t="shared" si="29"/>
        <v>15.794339111029444</v>
      </c>
      <c r="AD183">
        <f t="shared" si="24"/>
        <v>20.854090783865555</v>
      </c>
      <c r="AE183">
        <f t="shared" si="25"/>
        <v>0.91160595333314876</v>
      </c>
      <c r="AF183">
        <f t="shared" si="26"/>
        <v>20.90075574904127</v>
      </c>
      <c r="AG183">
        <f t="shared" si="27"/>
        <v>20.510903957877801</v>
      </c>
    </row>
    <row r="184" spans="1:33" x14ac:dyDescent="0.25">
      <c r="A184" s="6">
        <v>45567.166666666664</v>
      </c>
      <c r="B184">
        <f>AAPL!D182</f>
        <v>226.78</v>
      </c>
      <c r="C184">
        <f>JNJ!D182</f>
        <v>161.16999999999999</v>
      </c>
      <c r="D184">
        <f>JPM!D182</f>
        <v>207.29</v>
      </c>
      <c r="E184">
        <f>XOM!D182</f>
        <v>121.52</v>
      </c>
      <c r="G184">
        <f t="shared" si="20"/>
        <v>2.5166131739495158E-3</v>
      </c>
      <c r="H184">
        <f t="shared" si="21"/>
        <v>-5.0748963974200185E-3</v>
      </c>
      <c r="I184">
        <f t="shared" si="22"/>
        <v>1.2067676988842555E-3</v>
      </c>
      <c r="J184">
        <f t="shared" si="23"/>
        <v>1.3170619043887577E-2</v>
      </c>
      <c r="K184">
        <f t="shared" si="28"/>
        <v>2.9547758798253326E-3</v>
      </c>
      <c r="X184">
        <f>SUM($G$5:G184)</f>
        <v>0.21105752101260508</v>
      </c>
      <c r="Y184">
        <f>SUM($H$5:H184)</f>
        <v>4.0411631359114691E-3</v>
      </c>
      <c r="Z184">
        <f>SUM($I$5:I184)</f>
        <v>0.21021432518929695</v>
      </c>
      <c r="AA184">
        <f>SUM($J$5:J184)</f>
        <v>0.2182796586226656</v>
      </c>
      <c r="AC184">
        <f t="shared" si="29"/>
        <v>16.089816699011976</v>
      </c>
      <c r="AD184">
        <f t="shared" si="24"/>
        <v>21.105752101260506</v>
      </c>
      <c r="AE184">
        <f t="shared" si="25"/>
        <v>0.40411631359114691</v>
      </c>
      <c r="AF184">
        <f t="shared" si="26"/>
        <v>21.021432518929693</v>
      </c>
      <c r="AG184">
        <f t="shared" si="27"/>
        <v>21.827965862266559</v>
      </c>
    </row>
    <row r="185" spans="1:33" x14ac:dyDescent="0.25">
      <c r="A185" s="6">
        <v>45568.166666666664</v>
      </c>
      <c r="B185">
        <f>AAPL!D183</f>
        <v>225.67</v>
      </c>
      <c r="C185">
        <f>JNJ!D183</f>
        <v>160.5</v>
      </c>
      <c r="D185">
        <f>JPM!D183</f>
        <v>205.23</v>
      </c>
      <c r="E185">
        <f>XOM!D183</f>
        <v>122.58</v>
      </c>
      <c r="G185">
        <f t="shared" si="20"/>
        <v>-4.9066293598749146E-3</v>
      </c>
      <c r="H185">
        <f t="shared" si="21"/>
        <v>-4.1657659645560827E-3</v>
      </c>
      <c r="I185">
        <f t="shared" si="22"/>
        <v>-9.987477570403561E-3</v>
      </c>
      <c r="J185">
        <f t="shared" si="23"/>
        <v>8.6850197700683741E-3</v>
      </c>
      <c r="K185">
        <f t="shared" si="28"/>
        <v>-2.5937132811915463E-3</v>
      </c>
      <c r="X185">
        <f>SUM($G$5:G185)</f>
        <v>0.20615089165273018</v>
      </c>
      <c r="Y185">
        <f>SUM($H$5:H185)</f>
        <v>-1.2460282864461356E-4</v>
      </c>
      <c r="Z185">
        <f>SUM($I$5:I185)</f>
        <v>0.20022684761889339</v>
      </c>
      <c r="AA185">
        <f>SUM($J$5:J185)</f>
        <v>0.22696467839273399</v>
      </c>
      <c r="AC185">
        <f t="shared" si="29"/>
        <v>15.830445370892825</v>
      </c>
      <c r="AD185">
        <f t="shared" si="24"/>
        <v>20.615089165273019</v>
      </c>
      <c r="AE185">
        <f t="shared" si="25"/>
        <v>-1.2460282864461356E-2</v>
      </c>
      <c r="AF185">
        <f t="shared" si="26"/>
        <v>20.022684761889341</v>
      </c>
      <c r="AG185">
        <f t="shared" si="27"/>
        <v>22.696467839273399</v>
      </c>
    </row>
    <row r="186" spans="1:33" x14ac:dyDescent="0.25">
      <c r="A186" s="6">
        <v>45569.166666666664</v>
      </c>
      <c r="B186">
        <f>AAPL!D184</f>
        <v>226.8</v>
      </c>
      <c r="C186">
        <f>JNJ!D184</f>
        <v>160.29</v>
      </c>
      <c r="D186">
        <f>JPM!D184</f>
        <v>211.22</v>
      </c>
      <c r="E186">
        <f>XOM!D184</f>
        <v>124.83</v>
      </c>
      <c r="G186">
        <f t="shared" si="20"/>
        <v>4.9948166697781288E-3</v>
      </c>
      <c r="H186">
        <f t="shared" si="21"/>
        <v>-1.3092679322809048E-3</v>
      </c>
      <c r="I186">
        <f t="shared" si="22"/>
        <v>2.8768942877312031E-2</v>
      </c>
      <c r="J186">
        <f t="shared" si="23"/>
        <v>1.8188933605373943E-2</v>
      </c>
      <c r="K186">
        <f t="shared" si="28"/>
        <v>1.2660856305045799E-2</v>
      </c>
      <c r="X186">
        <f>SUM($G$5:G186)</f>
        <v>0.21114570832250831</v>
      </c>
      <c r="Y186">
        <f>SUM($H$5:H186)</f>
        <v>-1.4338707609255184E-3</v>
      </c>
      <c r="Z186">
        <f>SUM($I$5:I186)</f>
        <v>0.22899579049620541</v>
      </c>
      <c r="AA186">
        <f>SUM($J$5:J186)</f>
        <v>0.24515361199810792</v>
      </c>
      <c r="AC186">
        <f t="shared" si="29"/>
        <v>17.096531001397402</v>
      </c>
      <c r="AD186">
        <f t="shared" si="24"/>
        <v>21.114570832250831</v>
      </c>
      <c r="AE186">
        <f t="shared" si="25"/>
        <v>-0.14338707609255183</v>
      </c>
      <c r="AF186">
        <f t="shared" si="26"/>
        <v>22.899579049620542</v>
      </c>
      <c r="AG186">
        <f t="shared" si="27"/>
        <v>24.515361199810791</v>
      </c>
    </row>
    <row r="187" spans="1:33" x14ac:dyDescent="0.25">
      <c r="A187" s="6">
        <v>45572.166666666664</v>
      </c>
      <c r="B187">
        <f>AAPL!D185</f>
        <v>221.69</v>
      </c>
      <c r="C187">
        <f>JNJ!D185</f>
        <v>159.53</v>
      </c>
      <c r="D187">
        <f>JPM!D185</f>
        <v>210.93</v>
      </c>
      <c r="E187">
        <f>XOM!D185</f>
        <v>125.37</v>
      </c>
      <c r="G187">
        <f t="shared" si="20"/>
        <v>-2.2788562247735331E-2</v>
      </c>
      <c r="H187">
        <f t="shared" si="21"/>
        <v>-4.7526823248834338E-3</v>
      </c>
      <c r="I187">
        <f t="shared" si="22"/>
        <v>-1.3739194391486579E-3</v>
      </c>
      <c r="J187">
        <f t="shared" si="23"/>
        <v>4.3165534649742213E-3</v>
      </c>
      <c r="K187">
        <f t="shared" si="28"/>
        <v>-6.1496526366983002E-3</v>
      </c>
      <c r="X187">
        <f>SUM($G$5:G187)</f>
        <v>0.188357146074773</v>
      </c>
      <c r="Y187">
        <f>SUM($H$5:H187)</f>
        <v>-6.186553085808952E-3</v>
      </c>
      <c r="Z187">
        <f>SUM($I$5:I187)</f>
        <v>0.22762187105705675</v>
      </c>
      <c r="AA187">
        <f>SUM($J$5:J187)</f>
        <v>0.24947016546308215</v>
      </c>
      <c r="AC187">
        <f t="shared" si="29"/>
        <v>16.481565737727575</v>
      </c>
      <c r="AD187">
        <f t="shared" si="24"/>
        <v>18.8357146074773</v>
      </c>
      <c r="AE187">
        <f t="shared" si="25"/>
        <v>-0.61865530858089524</v>
      </c>
      <c r="AF187">
        <f t="shared" si="26"/>
        <v>22.762187105705674</v>
      </c>
      <c r="AG187">
        <f t="shared" si="27"/>
        <v>24.947016546308216</v>
      </c>
    </row>
    <row r="188" spans="1:33" x14ac:dyDescent="0.25">
      <c r="A188" s="6">
        <v>45573.166666666664</v>
      </c>
      <c r="B188">
        <f>AAPL!D186</f>
        <v>225.77</v>
      </c>
      <c r="C188">
        <f>JNJ!D186</f>
        <v>159.69</v>
      </c>
      <c r="D188">
        <f>JPM!D186</f>
        <v>210.75</v>
      </c>
      <c r="E188">
        <f>XOM!D186</f>
        <v>122.04</v>
      </c>
      <c r="G188">
        <f t="shared" si="20"/>
        <v>1.8236772344019592E-2</v>
      </c>
      <c r="H188">
        <f t="shared" si="21"/>
        <v>1.0024435398695666E-3</v>
      </c>
      <c r="I188">
        <f t="shared" si="22"/>
        <v>-8.5372799721479781E-4</v>
      </c>
      <c r="J188">
        <f t="shared" si="23"/>
        <v>-2.6920505279464779E-2</v>
      </c>
      <c r="K188">
        <f t="shared" si="28"/>
        <v>-2.1337543481976043E-3</v>
      </c>
      <c r="X188">
        <f>SUM($G$5:G188)</f>
        <v>0.2065939184187926</v>
      </c>
      <c r="Y188">
        <f>SUM($H$5:H188)</f>
        <v>-5.184109545939385E-3</v>
      </c>
      <c r="Z188">
        <f>SUM($I$5:I188)</f>
        <v>0.22676814305984194</v>
      </c>
      <c r="AA188">
        <f>SUM($J$5:J188)</f>
        <v>0.22254966018361738</v>
      </c>
      <c r="AC188">
        <f t="shared" si="29"/>
        <v>16.268190302907815</v>
      </c>
      <c r="AD188">
        <f t="shared" si="24"/>
        <v>20.659391841879259</v>
      </c>
      <c r="AE188">
        <f t="shared" si="25"/>
        <v>-0.51841095459393849</v>
      </c>
      <c r="AF188">
        <f t="shared" si="26"/>
        <v>22.676814305984195</v>
      </c>
      <c r="AG188">
        <f t="shared" si="27"/>
        <v>22.254966018361738</v>
      </c>
    </row>
    <row r="189" spans="1:33" x14ac:dyDescent="0.25">
      <c r="A189" s="6">
        <v>45574.166666666664</v>
      </c>
      <c r="B189">
        <f>AAPL!D187</f>
        <v>229.54</v>
      </c>
      <c r="C189">
        <f>JNJ!D187</f>
        <v>160.65</v>
      </c>
      <c r="D189">
        <f>JPM!D187</f>
        <v>213.42</v>
      </c>
      <c r="E189">
        <f>XOM!D187</f>
        <v>122.09</v>
      </c>
      <c r="G189">
        <f t="shared" si="20"/>
        <v>1.6560524302640989E-2</v>
      </c>
      <c r="H189">
        <f t="shared" si="21"/>
        <v>5.9936497090918158E-3</v>
      </c>
      <c r="I189">
        <f t="shared" si="22"/>
        <v>1.2589458306453966E-2</v>
      </c>
      <c r="J189">
        <f t="shared" si="23"/>
        <v>4.0961783229521054E-4</v>
      </c>
      <c r="K189">
        <f t="shared" si="28"/>
        <v>8.8883125376204956E-3</v>
      </c>
      <c r="X189">
        <f>SUM($G$5:G189)</f>
        <v>0.22315444272143359</v>
      </c>
      <c r="Y189">
        <f>SUM($H$5:H189)</f>
        <v>8.0954016315243089E-4</v>
      </c>
      <c r="Z189">
        <f>SUM($I$5:I189)</f>
        <v>0.23935760136629591</v>
      </c>
      <c r="AA189">
        <f>SUM($J$5:J189)</f>
        <v>0.22295927801591259</v>
      </c>
      <c r="AC189">
        <f t="shared" si="29"/>
        <v>17.157021556669864</v>
      </c>
      <c r="AD189">
        <f t="shared" si="24"/>
        <v>22.31544427214336</v>
      </c>
      <c r="AE189">
        <f t="shared" si="25"/>
        <v>8.0954016315243085E-2</v>
      </c>
      <c r="AF189">
        <f t="shared" si="26"/>
        <v>23.93576013662959</v>
      </c>
      <c r="AG189">
        <f t="shared" si="27"/>
        <v>22.295927801591258</v>
      </c>
    </row>
    <row r="190" spans="1:33" x14ac:dyDescent="0.25">
      <c r="A190" s="6">
        <v>45575.166666666664</v>
      </c>
      <c r="B190">
        <f>AAPL!D188</f>
        <v>229.04</v>
      </c>
      <c r="C190">
        <f>JNJ!D188</f>
        <v>160.51</v>
      </c>
      <c r="D190">
        <f>JPM!D188</f>
        <v>212.84</v>
      </c>
      <c r="E190">
        <f>XOM!D188</f>
        <v>123.14</v>
      </c>
      <c r="G190">
        <f t="shared" si="20"/>
        <v>-2.1806454626626935E-3</v>
      </c>
      <c r="H190">
        <f t="shared" si="21"/>
        <v>-8.7183963674123365E-4</v>
      </c>
      <c r="I190">
        <f t="shared" si="22"/>
        <v>-2.7213454602502151E-3</v>
      </c>
      <c r="J190">
        <f t="shared" si="23"/>
        <v>8.5634418022999259E-3</v>
      </c>
      <c r="K190">
        <f t="shared" si="28"/>
        <v>6.9740281066144592E-4</v>
      </c>
      <c r="X190">
        <f>SUM($G$5:G190)</f>
        <v>0.22097379725877089</v>
      </c>
      <c r="Y190">
        <f>SUM($H$5:H190)</f>
        <v>-6.2299473588802758E-5</v>
      </c>
      <c r="Z190">
        <f>SUM($I$5:I190)</f>
        <v>0.2366362559060457</v>
      </c>
      <c r="AA190">
        <f>SUM($J$5:J190)</f>
        <v>0.23152271981821251</v>
      </c>
      <c r="AC190">
        <f t="shared" si="29"/>
        <v>17.226761837736007</v>
      </c>
      <c r="AD190">
        <f t="shared" si="24"/>
        <v>22.09737972587709</v>
      </c>
      <c r="AE190">
        <f t="shared" si="25"/>
        <v>-6.2299473588802758E-3</v>
      </c>
      <c r="AF190">
        <f t="shared" si="26"/>
        <v>23.663625590604571</v>
      </c>
      <c r="AG190">
        <f t="shared" si="27"/>
        <v>23.152271981821251</v>
      </c>
    </row>
    <row r="191" spans="1:33" x14ac:dyDescent="0.25">
      <c r="A191" s="6">
        <v>45576.166666666664</v>
      </c>
      <c r="B191">
        <f>AAPL!D189</f>
        <v>227.55</v>
      </c>
      <c r="C191">
        <f>JNJ!D189</f>
        <v>161.46</v>
      </c>
      <c r="D191">
        <f>JPM!D189</f>
        <v>222.29</v>
      </c>
      <c r="E191">
        <f>XOM!D189</f>
        <v>123.61</v>
      </c>
      <c r="G191">
        <f t="shared" si="20"/>
        <v>-6.5266663272085766E-3</v>
      </c>
      <c r="H191">
        <f t="shared" si="21"/>
        <v>5.9011880417432468E-3</v>
      </c>
      <c r="I191">
        <f t="shared" si="22"/>
        <v>4.3442125974649692E-2</v>
      </c>
      <c r="J191">
        <f t="shared" si="23"/>
        <v>3.8095284166676487E-3</v>
      </c>
      <c r="K191">
        <f t="shared" si="28"/>
        <v>1.1656544026463003E-2</v>
      </c>
      <c r="X191">
        <f>SUM($G$5:G191)</f>
        <v>0.21444713093156231</v>
      </c>
      <c r="Y191">
        <f>SUM($H$5:H191)</f>
        <v>5.838888568154444E-3</v>
      </c>
      <c r="Z191">
        <f>SUM($I$5:I191)</f>
        <v>0.28007838188069539</v>
      </c>
      <c r="AA191">
        <f>SUM($J$5:J191)</f>
        <v>0.23533224823488016</v>
      </c>
      <c r="AC191">
        <f t="shared" si="29"/>
        <v>18.392416240382307</v>
      </c>
      <c r="AD191">
        <f t="shared" si="24"/>
        <v>21.444713093156231</v>
      </c>
      <c r="AE191">
        <f t="shared" si="25"/>
        <v>0.58388885681544445</v>
      </c>
      <c r="AF191">
        <f t="shared" si="26"/>
        <v>28.007838188069538</v>
      </c>
      <c r="AG191">
        <f t="shared" si="27"/>
        <v>23.533224823488016</v>
      </c>
    </row>
    <row r="192" spans="1:33" x14ac:dyDescent="0.25">
      <c r="A192" s="6">
        <v>45579.166666666664</v>
      </c>
      <c r="B192">
        <f>AAPL!D190</f>
        <v>231.3</v>
      </c>
      <c r="C192">
        <f>JNJ!D190</f>
        <v>161.6</v>
      </c>
      <c r="D192">
        <f>JPM!D190</f>
        <v>221.48</v>
      </c>
      <c r="E192">
        <f>XOM!D190</f>
        <v>124.08</v>
      </c>
      <c r="G192">
        <f t="shared" si="20"/>
        <v>1.6345574774742577E-2</v>
      </c>
      <c r="H192">
        <f t="shared" si="21"/>
        <v>8.6671212012544654E-4</v>
      </c>
      <c r="I192">
        <f t="shared" si="22"/>
        <v>-3.650543748051991E-3</v>
      </c>
      <c r="J192">
        <f t="shared" si="23"/>
        <v>3.7950709685515343E-3</v>
      </c>
      <c r="K192">
        <f t="shared" si="28"/>
        <v>4.339203528841892E-3</v>
      </c>
      <c r="X192">
        <f>SUM($G$5:G192)</f>
        <v>0.23079270570630489</v>
      </c>
      <c r="Y192">
        <f>SUM($H$5:H192)</f>
        <v>6.7056006882798905E-3</v>
      </c>
      <c r="Z192">
        <f>SUM($I$5:I192)</f>
        <v>0.27642783813264338</v>
      </c>
      <c r="AA192">
        <f>SUM($J$5:J192)</f>
        <v>0.23912731920343169</v>
      </c>
      <c r="AC192">
        <f t="shared" si="29"/>
        <v>18.826336593266497</v>
      </c>
      <c r="AD192">
        <f t="shared" si="24"/>
        <v>23.079270570630488</v>
      </c>
      <c r="AE192">
        <f t="shared" si="25"/>
        <v>0.67056006882798902</v>
      </c>
      <c r="AF192">
        <f t="shared" si="26"/>
        <v>27.642783813264337</v>
      </c>
      <c r="AG192">
        <f t="shared" si="27"/>
        <v>23.91273192034317</v>
      </c>
    </row>
    <row r="193" spans="1:33" x14ac:dyDescent="0.25">
      <c r="A193" s="6">
        <v>45580.166666666664</v>
      </c>
      <c r="B193">
        <f>AAPL!D191</f>
        <v>233.85</v>
      </c>
      <c r="C193">
        <f>JNJ!D191</f>
        <v>164.1</v>
      </c>
      <c r="D193">
        <f>JPM!D191</f>
        <v>222.39</v>
      </c>
      <c r="E193">
        <f>XOM!D191</f>
        <v>120.35</v>
      </c>
      <c r="G193">
        <f t="shared" si="20"/>
        <v>1.0964314934501682E-2</v>
      </c>
      <c r="H193">
        <f t="shared" si="21"/>
        <v>1.5351852009050168E-2</v>
      </c>
      <c r="I193">
        <f t="shared" si="22"/>
        <v>4.1003053819717349E-3</v>
      </c>
      <c r="J193">
        <f t="shared" si="23"/>
        <v>-3.0522354639202463E-2</v>
      </c>
      <c r="K193">
        <f t="shared" si="28"/>
        <v>-2.6470578419719899E-5</v>
      </c>
      <c r="X193">
        <f>SUM($G$5:G193)</f>
        <v>0.24175702064080656</v>
      </c>
      <c r="Y193">
        <f>SUM($H$5:H193)</f>
        <v>2.205745269733006E-2</v>
      </c>
      <c r="Z193">
        <f>SUM($I$5:I193)</f>
        <v>0.28052814351461514</v>
      </c>
      <c r="AA193">
        <f>SUM($J$5:J193)</f>
        <v>0.20860496456422922</v>
      </c>
      <c r="AC193">
        <f t="shared" si="29"/>
        <v>18.823689535424524</v>
      </c>
      <c r="AD193">
        <f t="shared" si="24"/>
        <v>24.175702064080657</v>
      </c>
      <c r="AE193">
        <f t="shared" si="25"/>
        <v>2.205745269733006</v>
      </c>
      <c r="AF193">
        <f t="shared" si="26"/>
        <v>28.052814351461514</v>
      </c>
      <c r="AG193">
        <f t="shared" si="27"/>
        <v>20.860496456422922</v>
      </c>
    </row>
    <row r="194" spans="1:33" x14ac:dyDescent="0.25">
      <c r="A194" s="6">
        <v>45581.166666666664</v>
      </c>
      <c r="B194">
        <f>AAPL!D192</f>
        <v>231.78</v>
      </c>
      <c r="C194">
        <f>JNJ!D192</f>
        <v>164.28</v>
      </c>
      <c r="D194">
        <f>JPM!D192</f>
        <v>223.64</v>
      </c>
      <c r="E194">
        <f>XOM!D192</f>
        <v>120.66</v>
      </c>
      <c r="G194">
        <f t="shared" si="20"/>
        <v>-8.8912382656501972E-3</v>
      </c>
      <c r="H194">
        <f t="shared" si="21"/>
        <v>1.0962909923127669E-3</v>
      </c>
      <c r="I194">
        <f t="shared" si="22"/>
        <v>5.6050188217064787E-3</v>
      </c>
      <c r="J194">
        <f t="shared" si="23"/>
        <v>2.5725087835346792E-3</v>
      </c>
      <c r="K194">
        <f t="shared" si="28"/>
        <v>9.5645082975931786E-5</v>
      </c>
      <c r="X194">
        <f>SUM($G$5:G194)</f>
        <v>0.23286578237515637</v>
      </c>
      <c r="Y194">
        <f>SUM($H$5:H194)</f>
        <v>2.3153743689642826E-2</v>
      </c>
      <c r="Z194">
        <f>SUM($I$5:I194)</f>
        <v>0.28613316233632163</v>
      </c>
      <c r="AA194">
        <f>SUM($J$5:J194)</f>
        <v>0.21117747334776391</v>
      </c>
      <c r="AC194">
        <f t="shared" si="29"/>
        <v>18.833254043722118</v>
      </c>
      <c r="AD194">
        <f t="shared" si="24"/>
        <v>23.286578237515638</v>
      </c>
      <c r="AE194">
        <f t="shared" si="25"/>
        <v>2.3153743689642825</v>
      </c>
      <c r="AF194">
        <f t="shared" si="26"/>
        <v>28.613316233632162</v>
      </c>
      <c r="AG194">
        <f t="shared" si="27"/>
        <v>21.117747334776389</v>
      </c>
    </row>
    <row r="195" spans="1:33" x14ac:dyDescent="0.25">
      <c r="A195" s="6">
        <v>45582.166666666664</v>
      </c>
      <c r="B195">
        <f>AAPL!D193</f>
        <v>232.15</v>
      </c>
      <c r="C195">
        <f>JNJ!D193</f>
        <v>164.47</v>
      </c>
      <c r="D195">
        <f>JPM!D193</f>
        <v>224.42</v>
      </c>
      <c r="E195">
        <f>XOM!D193</f>
        <v>120.35</v>
      </c>
      <c r="G195">
        <f t="shared" si="20"/>
        <v>1.5950685596858294E-3</v>
      </c>
      <c r="H195">
        <f t="shared" si="21"/>
        <v>1.1558936648198507E-3</v>
      </c>
      <c r="I195">
        <f t="shared" si="22"/>
        <v>3.4816800782755558E-3</v>
      </c>
      <c r="J195">
        <f t="shared" si="23"/>
        <v>-2.5725087835347265E-3</v>
      </c>
      <c r="K195">
        <f t="shared" si="28"/>
        <v>9.1503337981162735E-4</v>
      </c>
      <c r="X195">
        <f>SUM($G$5:G195)</f>
        <v>0.2344608509348422</v>
      </c>
      <c r="Y195">
        <f>SUM($H$5:H195)</f>
        <v>2.4309637354462676E-2</v>
      </c>
      <c r="Z195">
        <f>SUM($I$5:I195)</f>
        <v>0.28961484241459717</v>
      </c>
      <c r="AA195">
        <f>SUM($J$5:J195)</f>
        <v>0.20860496456422917</v>
      </c>
      <c r="AC195">
        <f t="shared" si="29"/>
        <v>18.92475738170328</v>
      </c>
      <c r="AD195">
        <f t="shared" si="24"/>
        <v>23.446085093484221</v>
      </c>
      <c r="AE195">
        <f t="shared" si="25"/>
        <v>2.4309637354462676</v>
      </c>
      <c r="AF195">
        <f t="shared" si="26"/>
        <v>28.961484241459718</v>
      </c>
      <c r="AG195">
        <f t="shared" si="27"/>
        <v>20.860496456422915</v>
      </c>
    </row>
    <row r="196" spans="1:33" x14ac:dyDescent="0.25">
      <c r="A196" s="6">
        <v>45583.166666666664</v>
      </c>
      <c r="B196">
        <f>AAPL!D194</f>
        <v>235</v>
      </c>
      <c r="C196">
        <f>JNJ!D194</f>
        <v>165.12</v>
      </c>
      <c r="D196">
        <f>JPM!D194</f>
        <v>225.37</v>
      </c>
      <c r="E196">
        <f>XOM!D194</f>
        <v>120.01</v>
      </c>
      <c r="G196">
        <f t="shared" si="20"/>
        <v>1.2201799678228265E-2</v>
      </c>
      <c r="H196">
        <f t="shared" si="21"/>
        <v>3.944299540020217E-3</v>
      </c>
      <c r="I196">
        <f t="shared" si="22"/>
        <v>4.2241997938540551E-3</v>
      </c>
      <c r="J196">
        <f t="shared" si="23"/>
        <v>-2.8290915857308542E-3</v>
      </c>
      <c r="K196">
        <f t="shared" si="28"/>
        <v>4.3853018565929202E-3</v>
      </c>
      <c r="X196">
        <f>SUM($G$5:G196)</f>
        <v>0.24666265061307047</v>
      </c>
      <c r="Y196">
        <f>SUM($H$5:H196)</f>
        <v>2.8253936894482894E-2</v>
      </c>
      <c r="Z196">
        <f>SUM($I$5:I196)</f>
        <v>0.29383904220845125</v>
      </c>
      <c r="AA196">
        <f>SUM($J$5:J196)</f>
        <v>0.20577587297849831</v>
      </c>
      <c r="AC196">
        <f t="shared" si="29"/>
        <v>19.363287567362573</v>
      </c>
      <c r="AD196">
        <f t="shared" si="24"/>
        <v>24.666265061307048</v>
      </c>
      <c r="AE196">
        <f t="shared" si="25"/>
        <v>2.8253936894482896</v>
      </c>
      <c r="AF196">
        <f t="shared" si="26"/>
        <v>29.383904220845125</v>
      </c>
      <c r="AG196">
        <f t="shared" si="27"/>
        <v>20.577587297849831</v>
      </c>
    </row>
    <row r="197" spans="1:33" x14ac:dyDescent="0.25">
      <c r="A197" s="6">
        <v>45586.166666666664</v>
      </c>
      <c r="B197">
        <f>AAPL!D195</f>
        <v>236.48</v>
      </c>
      <c r="C197">
        <f>JNJ!D195</f>
        <v>162.83000000000001</v>
      </c>
      <c r="D197">
        <f>JPM!D195</f>
        <v>223</v>
      </c>
      <c r="E197">
        <f>XOM!D195</f>
        <v>120.08</v>
      </c>
      <c r="G197">
        <f t="shared" ref="G197:G260" si="30">LN(B197/B196)</f>
        <v>6.278123615677908E-3</v>
      </c>
      <c r="H197">
        <f t="shared" ref="H197:H260" si="31">LN(C197/C196)</f>
        <v>-1.3965770517068985E-2</v>
      </c>
      <c r="I197">
        <f t="shared" ref="I197:I260" si="32">LN(D197/D196)</f>
        <v>-1.0571724570455536E-2</v>
      </c>
      <c r="J197">
        <f t="shared" ref="J197:J260" si="33">LN(E197/E196)</f>
        <v>5.8311468185649068E-4</v>
      </c>
      <c r="K197">
        <f t="shared" si="28"/>
        <v>-4.4190641974975308E-3</v>
      </c>
      <c r="X197">
        <f>SUM($G$5:G197)</f>
        <v>0.25294077422874839</v>
      </c>
      <c r="Y197">
        <f>SUM($H$5:H197)</f>
        <v>1.4288166377413909E-2</v>
      </c>
      <c r="Z197">
        <f>SUM($I$5:I197)</f>
        <v>0.28326731763799573</v>
      </c>
      <c r="AA197">
        <f>SUM($J$5:J197)</f>
        <v>0.20635898766035479</v>
      </c>
      <c r="AC197">
        <f t="shared" si="29"/>
        <v>18.92138114761282</v>
      </c>
      <c r="AD197">
        <f t="shared" ref="AD197:AD260" si="34">$AD$1*X197</f>
        <v>25.294077422874839</v>
      </c>
      <c r="AE197">
        <f t="shared" ref="AE197:AE260" si="35">$AD$1*Y197</f>
        <v>1.4288166377413909</v>
      </c>
      <c r="AF197">
        <f t="shared" ref="AF197:AF260" si="36">$AD$1*Z197</f>
        <v>28.326731763799572</v>
      </c>
      <c r="AG197">
        <f t="shared" ref="AG197:AG260" si="37">$AD$1*AA197</f>
        <v>20.635898766035478</v>
      </c>
    </row>
    <row r="198" spans="1:33" x14ac:dyDescent="0.25">
      <c r="A198" s="6">
        <v>45587.166666666664</v>
      </c>
      <c r="B198">
        <f>AAPL!D196</f>
        <v>235.86</v>
      </c>
      <c r="C198">
        <f>JNJ!D196</f>
        <v>163.44999999999999</v>
      </c>
      <c r="D198">
        <f>JPM!D196</f>
        <v>224.12</v>
      </c>
      <c r="E198">
        <f>XOM!D196</f>
        <v>120.7</v>
      </c>
      <c r="G198">
        <f t="shared" si="30"/>
        <v>-2.625229098012868E-3</v>
      </c>
      <c r="H198">
        <f t="shared" si="31"/>
        <v>3.8004213940906338E-3</v>
      </c>
      <c r="I198">
        <f t="shared" si="32"/>
        <v>5.0098512369650388E-3</v>
      </c>
      <c r="J198">
        <f t="shared" si="33"/>
        <v>5.1499407782794352E-3</v>
      </c>
      <c r="K198">
        <f t="shared" ref="K198:K261" si="38">AVERAGE(G198:J198)</f>
        <v>2.83374607783056E-3</v>
      </c>
      <c r="X198">
        <f>SUM($G$5:G198)</f>
        <v>0.25031554513073551</v>
      </c>
      <c r="Y198">
        <f>SUM($H$5:H198)</f>
        <v>1.8088587771504544E-2</v>
      </c>
      <c r="Z198">
        <f>SUM($I$5:I198)</f>
        <v>0.28827716887496074</v>
      </c>
      <c r="AA198">
        <f>SUM($J$5:J198)</f>
        <v>0.21150892843863422</v>
      </c>
      <c r="AC198">
        <f t="shared" ref="AC198:AC261" si="39">AVERAGE(AD198:AG198)</f>
        <v>19.204755755395876</v>
      </c>
      <c r="AD198">
        <f t="shared" si="34"/>
        <v>25.031554513073552</v>
      </c>
      <c r="AE198">
        <f t="shared" si="35"/>
        <v>1.8088587771504545</v>
      </c>
      <c r="AF198">
        <f t="shared" si="36"/>
        <v>28.827716887496074</v>
      </c>
      <c r="AG198">
        <f t="shared" si="37"/>
        <v>21.150892843863424</v>
      </c>
    </row>
    <row r="199" spans="1:33" x14ac:dyDescent="0.25">
      <c r="A199" s="6">
        <v>45588.166666666664</v>
      </c>
      <c r="B199">
        <f>AAPL!D197</f>
        <v>230.76</v>
      </c>
      <c r="C199">
        <f>JNJ!D197</f>
        <v>165.86</v>
      </c>
      <c r="D199">
        <f>JPM!D197</f>
        <v>223.41</v>
      </c>
      <c r="E199">
        <f>XOM!D197</f>
        <v>120.27</v>
      </c>
      <c r="G199">
        <f t="shared" si="30"/>
        <v>-2.1860199273135369E-2</v>
      </c>
      <c r="H199">
        <f t="shared" si="31"/>
        <v>1.4636925852838201E-2</v>
      </c>
      <c r="I199">
        <f t="shared" si="32"/>
        <v>-3.1729743064199123E-3</v>
      </c>
      <c r="J199">
        <f t="shared" si="33"/>
        <v>-3.5689127809606057E-3</v>
      </c>
      <c r="K199">
        <f t="shared" si="38"/>
        <v>-3.4912901269194213E-3</v>
      </c>
      <c r="X199">
        <f>SUM($G$5:G199)</f>
        <v>0.22845534585760013</v>
      </c>
      <c r="Y199">
        <f>SUM($H$5:H199)</f>
        <v>3.2725513624342742E-2</v>
      </c>
      <c r="Z199">
        <f>SUM($I$5:I199)</f>
        <v>0.28510419456854086</v>
      </c>
      <c r="AA199">
        <f>SUM($J$5:J199)</f>
        <v>0.20794001565767362</v>
      </c>
      <c r="AC199">
        <f t="shared" si="39"/>
        <v>18.855626742703933</v>
      </c>
      <c r="AD199">
        <f t="shared" si="34"/>
        <v>22.845534585760014</v>
      </c>
      <c r="AE199">
        <f t="shared" si="35"/>
        <v>3.2725513624342741</v>
      </c>
      <c r="AF199">
        <f t="shared" si="36"/>
        <v>28.510419456854088</v>
      </c>
      <c r="AG199">
        <f t="shared" si="37"/>
        <v>20.79400156576736</v>
      </c>
    </row>
    <row r="200" spans="1:33" x14ac:dyDescent="0.25">
      <c r="A200" s="6">
        <v>45589.166666666664</v>
      </c>
      <c r="B200">
        <f>AAPL!D198</f>
        <v>230.57</v>
      </c>
      <c r="C200">
        <f>JNJ!D198</f>
        <v>163.66999999999999</v>
      </c>
      <c r="D200">
        <f>JPM!D198</f>
        <v>224.98</v>
      </c>
      <c r="E200">
        <f>XOM!D198</f>
        <v>119.59</v>
      </c>
      <c r="G200">
        <f t="shared" si="30"/>
        <v>-8.2370542016678883E-4</v>
      </c>
      <c r="H200">
        <f t="shared" si="31"/>
        <v>-1.3291853505265296E-2</v>
      </c>
      <c r="I200">
        <f t="shared" si="32"/>
        <v>7.0028609740159457E-3</v>
      </c>
      <c r="J200">
        <f t="shared" si="33"/>
        <v>-5.6699893418090778E-3</v>
      </c>
      <c r="K200">
        <f t="shared" si="38"/>
        <v>-3.1956718233063044E-3</v>
      </c>
      <c r="X200">
        <f>SUM($G$5:G200)</f>
        <v>0.22763164043743334</v>
      </c>
      <c r="Y200">
        <f>SUM($H$5:H200)</f>
        <v>1.9433660119077448E-2</v>
      </c>
      <c r="Z200">
        <f>SUM($I$5:I200)</f>
        <v>0.29210705554255678</v>
      </c>
      <c r="AA200">
        <f>SUM($J$5:J200)</f>
        <v>0.20227002631586455</v>
      </c>
      <c r="AC200">
        <f t="shared" si="39"/>
        <v>18.536059560373303</v>
      </c>
      <c r="AD200">
        <f t="shared" si="34"/>
        <v>22.763164043743334</v>
      </c>
      <c r="AE200">
        <f t="shared" si="35"/>
        <v>1.9433660119077447</v>
      </c>
      <c r="AF200">
        <f t="shared" si="36"/>
        <v>29.210705554255679</v>
      </c>
      <c r="AG200">
        <f t="shared" si="37"/>
        <v>20.227002631586455</v>
      </c>
    </row>
    <row r="201" spans="1:33" x14ac:dyDescent="0.25">
      <c r="A201" s="6">
        <v>45590.166666666664</v>
      </c>
      <c r="B201">
        <f>AAPL!D199</f>
        <v>231.41</v>
      </c>
      <c r="C201">
        <f>JNJ!D199</f>
        <v>160.88</v>
      </c>
      <c r="D201">
        <f>JPM!D199</f>
        <v>222.31</v>
      </c>
      <c r="E201">
        <f>XOM!D199</f>
        <v>119.49</v>
      </c>
      <c r="G201">
        <f t="shared" si="30"/>
        <v>3.6365250690583951E-3</v>
      </c>
      <c r="H201">
        <f t="shared" si="31"/>
        <v>-1.7193460053395834E-2</v>
      </c>
      <c r="I201">
        <f t="shared" si="32"/>
        <v>-1.1938705150779579E-2</v>
      </c>
      <c r="J201">
        <f t="shared" si="33"/>
        <v>-8.3654011905359422E-4</v>
      </c>
      <c r="K201">
        <f t="shared" si="38"/>
        <v>-6.5830450635426521E-3</v>
      </c>
      <c r="X201">
        <f>SUM($G$5:G201)</f>
        <v>0.23126816550649174</v>
      </c>
      <c r="Y201">
        <f>SUM($H$5:H201)</f>
        <v>2.2402000656816141E-3</v>
      </c>
      <c r="Z201">
        <f>SUM($I$5:I201)</f>
        <v>0.28016835039177718</v>
      </c>
      <c r="AA201">
        <f>SUM($J$5:J201)</f>
        <v>0.20143348619681095</v>
      </c>
      <c r="AC201">
        <f t="shared" si="39"/>
        <v>17.877755054019037</v>
      </c>
      <c r="AD201">
        <f t="shared" si="34"/>
        <v>23.126816550649174</v>
      </c>
      <c r="AE201">
        <f t="shared" si="35"/>
        <v>0.2240200065681614</v>
      </c>
      <c r="AF201">
        <f t="shared" si="36"/>
        <v>28.016835039177717</v>
      </c>
      <c r="AG201">
        <f t="shared" si="37"/>
        <v>20.143348619681095</v>
      </c>
    </row>
    <row r="202" spans="1:33" x14ac:dyDescent="0.25">
      <c r="A202" s="6">
        <v>45593.166666666664</v>
      </c>
      <c r="B202">
        <f>AAPL!D200</f>
        <v>233.4</v>
      </c>
      <c r="C202">
        <f>JNJ!D200</f>
        <v>161.6</v>
      </c>
      <c r="D202">
        <f>JPM!D200</f>
        <v>225.5</v>
      </c>
      <c r="E202">
        <f>XOM!D200</f>
        <v>118.9</v>
      </c>
      <c r="G202">
        <f t="shared" si="30"/>
        <v>8.5626908148752033E-3</v>
      </c>
      <c r="H202">
        <f t="shared" si="31"/>
        <v>4.465400622598455E-3</v>
      </c>
      <c r="I202">
        <f t="shared" si="32"/>
        <v>1.4247354728832901E-2</v>
      </c>
      <c r="J202">
        <f t="shared" si="33"/>
        <v>-4.9498821649263504E-3</v>
      </c>
      <c r="K202">
        <f t="shared" si="38"/>
        <v>5.5813910003450528E-3</v>
      </c>
      <c r="X202">
        <f>SUM($G$5:G202)</f>
        <v>0.23983085632136694</v>
      </c>
      <c r="Y202">
        <f>SUM($H$5:H202)</f>
        <v>6.7056006882800692E-3</v>
      </c>
      <c r="Z202">
        <f>SUM($I$5:I202)</f>
        <v>0.29441570512061011</v>
      </c>
      <c r="AA202">
        <f>SUM($J$5:J202)</f>
        <v>0.19648360403188461</v>
      </c>
      <c r="AC202">
        <f t="shared" si="39"/>
        <v>18.435894154053543</v>
      </c>
      <c r="AD202">
        <f t="shared" si="34"/>
        <v>23.983085632136696</v>
      </c>
      <c r="AE202">
        <f t="shared" si="35"/>
        <v>0.67056006882800689</v>
      </c>
      <c r="AF202">
        <f t="shared" si="36"/>
        <v>29.441570512061009</v>
      </c>
      <c r="AG202">
        <f t="shared" si="37"/>
        <v>19.648360403188462</v>
      </c>
    </row>
    <row r="203" spans="1:33" x14ac:dyDescent="0.25">
      <c r="A203" s="6">
        <v>45594.166666666664</v>
      </c>
      <c r="B203">
        <f>AAPL!D201</f>
        <v>233.67</v>
      </c>
      <c r="C203">
        <f>JNJ!D201</f>
        <v>160.09</v>
      </c>
      <c r="D203">
        <f>JPM!D201</f>
        <v>222.9</v>
      </c>
      <c r="E203">
        <f>XOM!D201</f>
        <v>117.28</v>
      </c>
      <c r="G203">
        <f t="shared" si="30"/>
        <v>1.1561437475111353E-3</v>
      </c>
      <c r="H203">
        <f t="shared" si="31"/>
        <v>-9.3879889969918518E-3</v>
      </c>
      <c r="I203">
        <f t="shared" si="32"/>
        <v>-1.1596918550909815E-2</v>
      </c>
      <c r="J203">
        <f t="shared" si="33"/>
        <v>-1.3718565558394794E-2</v>
      </c>
      <c r="K203">
        <f t="shared" si="38"/>
        <v>-8.3868323396963304E-3</v>
      </c>
      <c r="X203">
        <f>SUM($G$5:G203)</f>
        <v>0.24098700006887808</v>
      </c>
      <c r="Y203">
        <f>SUM($H$5:H203)</f>
        <v>-2.6823883087117827E-3</v>
      </c>
      <c r="Z203">
        <f>SUM($I$5:I203)</f>
        <v>0.28281878656970028</v>
      </c>
      <c r="AA203">
        <f>SUM($J$5:J203)</f>
        <v>0.18276503847348982</v>
      </c>
      <c r="AC203">
        <f t="shared" si="39"/>
        <v>17.59721092008391</v>
      </c>
      <c r="AD203">
        <f t="shared" si="34"/>
        <v>24.098700006887807</v>
      </c>
      <c r="AE203">
        <f t="shared" si="35"/>
        <v>-0.26823883087117828</v>
      </c>
      <c r="AF203">
        <f t="shared" si="36"/>
        <v>28.281878656970029</v>
      </c>
      <c r="AG203">
        <f t="shared" si="37"/>
        <v>18.276503847348984</v>
      </c>
    </row>
    <row r="204" spans="1:33" x14ac:dyDescent="0.25">
      <c r="A204" s="6">
        <v>45595.166666666664</v>
      </c>
      <c r="B204">
        <f>AAPL!D202</f>
        <v>230.1</v>
      </c>
      <c r="C204">
        <f>JNJ!D202</f>
        <v>160.61000000000001</v>
      </c>
      <c r="D204">
        <f>JPM!D202</f>
        <v>224.41</v>
      </c>
      <c r="E204">
        <f>XOM!D202</f>
        <v>116.69</v>
      </c>
      <c r="G204">
        <f t="shared" si="30"/>
        <v>-1.5395866558646653E-2</v>
      </c>
      <c r="H204">
        <f t="shared" si="31"/>
        <v>3.2429089848028604E-3</v>
      </c>
      <c r="I204">
        <f t="shared" si="32"/>
        <v>6.7514955436619433E-3</v>
      </c>
      <c r="J204">
        <f t="shared" si="33"/>
        <v>-5.0433923203254613E-3</v>
      </c>
      <c r="K204">
        <f t="shared" si="38"/>
        <v>-2.6112135876268277E-3</v>
      </c>
      <c r="X204">
        <f>SUM($G$5:G204)</f>
        <v>0.22559113351023141</v>
      </c>
      <c r="Y204">
        <f>SUM($H$5:H204)</f>
        <v>5.6052067609107777E-4</v>
      </c>
      <c r="Z204">
        <f>SUM($I$5:I204)</f>
        <v>0.28957028211336222</v>
      </c>
      <c r="AA204">
        <f>SUM($J$5:J204)</f>
        <v>0.17772164615316435</v>
      </c>
      <c r="AC204">
        <f t="shared" si="39"/>
        <v>17.336089561321227</v>
      </c>
      <c r="AD204">
        <f t="shared" si="34"/>
        <v>22.559113351023143</v>
      </c>
      <c r="AE204">
        <f t="shared" si="35"/>
        <v>5.6052067609107775E-2</v>
      </c>
      <c r="AF204">
        <f t="shared" si="36"/>
        <v>28.957028211336223</v>
      </c>
      <c r="AG204">
        <f t="shared" si="37"/>
        <v>17.772164615316434</v>
      </c>
    </row>
    <row r="205" spans="1:33" x14ac:dyDescent="0.25">
      <c r="A205" s="6">
        <v>45596.166666666664</v>
      </c>
      <c r="B205">
        <f>AAPL!D203</f>
        <v>225.91</v>
      </c>
      <c r="C205">
        <f>JNJ!D203</f>
        <v>159.86000000000001</v>
      </c>
      <c r="D205">
        <f>JPM!D203</f>
        <v>221.92</v>
      </c>
      <c r="E205">
        <f>XOM!D203</f>
        <v>116.78</v>
      </c>
      <c r="G205">
        <f t="shared" si="30"/>
        <v>-1.8377307172189244E-2</v>
      </c>
      <c r="H205">
        <f t="shared" si="31"/>
        <v>-4.6806338769329056E-3</v>
      </c>
      <c r="I205">
        <f t="shared" si="32"/>
        <v>-1.1157779368963726E-2</v>
      </c>
      <c r="J205">
        <f t="shared" si="33"/>
        <v>7.7097703737567011E-4</v>
      </c>
      <c r="K205">
        <f t="shared" si="38"/>
        <v>-8.3611858451775514E-3</v>
      </c>
      <c r="X205">
        <f>SUM($G$5:G205)</f>
        <v>0.20721382633804217</v>
      </c>
      <c r="Y205">
        <f>SUM($H$5:H205)</f>
        <v>-4.1201132008418274E-3</v>
      </c>
      <c r="Z205">
        <f>SUM($I$5:I205)</f>
        <v>0.27841250274439849</v>
      </c>
      <c r="AA205">
        <f>SUM($J$5:J205)</f>
        <v>0.17849262319054002</v>
      </c>
      <c r="AC205">
        <f t="shared" si="39"/>
        <v>16.499970976803471</v>
      </c>
      <c r="AD205">
        <f t="shared" si="34"/>
        <v>20.721382633804218</v>
      </c>
      <c r="AE205">
        <f t="shared" si="35"/>
        <v>-0.41201132008418273</v>
      </c>
      <c r="AF205">
        <f t="shared" si="36"/>
        <v>27.841250274439851</v>
      </c>
      <c r="AG205">
        <f t="shared" si="37"/>
        <v>17.849262319054002</v>
      </c>
    </row>
    <row r="206" spans="1:33" x14ac:dyDescent="0.25">
      <c r="A206" s="6">
        <v>45597.166666666664</v>
      </c>
      <c r="B206">
        <f>AAPL!D204</f>
        <v>222.91</v>
      </c>
      <c r="C206">
        <f>JNJ!D204</f>
        <v>160.13</v>
      </c>
      <c r="D206">
        <f>JPM!D204</f>
        <v>222.94</v>
      </c>
      <c r="E206">
        <f>XOM!D204</f>
        <v>114.95</v>
      </c>
      <c r="G206">
        <f t="shared" si="30"/>
        <v>-1.3368587316289905E-2</v>
      </c>
      <c r="H206">
        <f t="shared" si="31"/>
        <v>1.6875531365122031E-3</v>
      </c>
      <c r="I206">
        <f t="shared" si="32"/>
        <v>4.5857203949559132E-3</v>
      </c>
      <c r="J206">
        <f t="shared" si="33"/>
        <v>-1.5794571646200996E-2</v>
      </c>
      <c r="K206">
        <f t="shared" si="38"/>
        <v>-5.7224713577556964E-3</v>
      </c>
      <c r="X206">
        <f>SUM($G$5:G206)</f>
        <v>0.19384523902175227</v>
      </c>
      <c r="Y206">
        <f>SUM($H$5:H206)</f>
        <v>-2.4325600643296244E-3</v>
      </c>
      <c r="Z206">
        <f>SUM($I$5:I206)</f>
        <v>0.28299822313935441</v>
      </c>
      <c r="AA206">
        <f>SUM($J$5:J206)</f>
        <v>0.16269805154433903</v>
      </c>
      <c r="AC206">
        <f t="shared" si="39"/>
        <v>15.927723841027904</v>
      </c>
      <c r="AD206">
        <f t="shared" si="34"/>
        <v>19.384523902175228</v>
      </c>
      <c r="AE206">
        <f t="shared" si="35"/>
        <v>-0.24325600643296244</v>
      </c>
      <c r="AF206">
        <f t="shared" si="36"/>
        <v>28.29982231393544</v>
      </c>
      <c r="AG206">
        <f t="shared" si="37"/>
        <v>16.269805154433904</v>
      </c>
    </row>
    <row r="207" spans="1:33" x14ac:dyDescent="0.25">
      <c r="A207" s="6">
        <v>45600.208333333336</v>
      </c>
      <c r="B207">
        <f>AAPL!D205</f>
        <v>222.01</v>
      </c>
      <c r="C207">
        <f>JNJ!D205</f>
        <v>158.24</v>
      </c>
      <c r="D207">
        <f>JPM!D205</f>
        <v>219.78</v>
      </c>
      <c r="E207">
        <f>XOM!D205</f>
        <v>118.61</v>
      </c>
      <c r="G207">
        <f t="shared" si="30"/>
        <v>-4.0456766500141109E-3</v>
      </c>
      <c r="H207">
        <f t="shared" si="31"/>
        <v>-1.18731174599833E-2</v>
      </c>
      <c r="I207">
        <f t="shared" si="32"/>
        <v>-1.4275630942699433E-2</v>
      </c>
      <c r="J207">
        <f t="shared" si="33"/>
        <v>3.1343548831993744E-2</v>
      </c>
      <c r="K207">
        <f t="shared" si="38"/>
        <v>2.8728094482422493E-4</v>
      </c>
      <c r="X207">
        <f>SUM($G$5:G207)</f>
        <v>0.18979956237173815</v>
      </c>
      <c r="Y207">
        <f>SUM($H$5:H207)</f>
        <v>-1.4305677524312926E-2</v>
      </c>
      <c r="Z207">
        <f>SUM($I$5:I207)</f>
        <v>0.26872259219665495</v>
      </c>
      <c r="AA207">
        <f>SUM($J$5:J207)</f>
        <v>0.19404160037633278</v>
      </c>
      <c r="AC207">
        <f t="shared" si="39"/>
        <v>15.956451935510323</v>
      </c>
      <c r="AD207">
        <f t="shared" si="34"/>
        <v>18.979956237173816</v>
      </c>
      <c r="AE207">
        <f t="shared" si="35"/>
        <v>-1.4305677524312925</v>
      </c>
      <c r="AF207">
        <f t="shared" si="36"/>
        <v>26.872259219665494</v>
      </c>
      <c r="AG207">
        <f t="shared" si="37"/>
        <v>19.404160037633279</v>
      </c>
    </row>
    <row r="208" spans="1:33" x14ac:dyDescent="0.25">
      <c r="A208" s="6">
        <v>45601.208333333336</v>
      </c>
      <c r="B208">
        <f>AAPL!D206</f>
        <v>223.45</v>
      </c>
      <c r="C208">
        <f>JNJ!D206</f>
        <v>158.35</v>
      </c>
      <c r="D208">
        <f>JPM!D206</f>
        <v>221.49</v>
      </c>
      <c r="E208">
        <f>XOM!D206</f>
        <v>118.96</v>
      </c>
      <c r="G208">
        <f t="shared" si="30"/>
        <v>6.4652494766336294E-3</v>
      </c>
      <c r="H208">
        <f t="shared" si="31"/>
        <v>6.9490511024673785E-4</v>
      </c>
      <c r="I208">
        <f t="shared" si="32"/>
        <v>7.7503957204058558E-3</v>
      </c>
      <c r="J208">
        <f t="shared" si="33"/>
        <v>2.9465021107151182E-3</v>
      </c>
      <c r="K208">
        <f t="shared" si="38"/>
        <v>4.464263104500335E-3</v>
      </c>
      <c r="X208">
        <f>SUM($G$5:G208)</f>
        <v>0.19626481184837177</v>
      </c>
      <c r="Y208">
        <f>SUM($H$5:H208)</f>
        <v>-1.3610772414066188E-2</v>
      </c>
      <c r="Z208">
        <f>SUM($I$5:I208)</f>
        <v>0.27647298791706082</v>
      </c>
      <c r="AA208">
        <f>SUM($J$5:J208)</f>
        <v>0.1969881024870479</v>
      </c>
      <c r="AC208">
        <f t="shared" si="39"/>
        <v>16.402878245960359</v>
      </c>
      <c r="AD208">
        <f t="shared" si="34"/>
        <v>19.626481184837179</v>
      </c>
      <c r="AE208">
        <f t="shared" si="35"/>
        <v>-1.3610772414066188</v>
      </c>
      <c r="AF208">
        <f t="shared" si="36"/>
        <v>27.647298791706081</v>
      </c>
      <c r="AG208">
        <f t="shared" si="37"/>
        <v>19.698810248704788</v>
      </c>
    </row>
    <row r="209" spans="1:33" x14ac:dyDescent="0.25">
      <c r="A209" s="6">
        <v>45602.208333333336</v>
      </c>
      <c r="B209">
        <f>AAPL!D207</f>
        <v>222.72</v>
      </c>
      <c r="C209">
        <f>JNJ!D207</f>
        <v>157.88</v>
      </c>
      <c r="D209">
        <f>JPM!D207</f>
        <v>247.06</v>
      </c>
      <c r="E209">
        <f>XOM!D207</f>
        <v>121</v>
      </c>
      <c r="G209">
        <f t="shared" si="30"/>
        <v>-3.2722982334056835E-3</v>
      </c>
      <c r="H209">
        <f t="shared" si="31"/>
        <v>-2.9725221900024851E-3</v>
      </c>
      <c r="I209">
        <f t="shared" si="32"/>
        <v>0.1092537803694838</v>
      </c>
      <c r="J209">
        <f t="shared" si="33"/>
        <v>1.7003243444841415E-2</v>
      </c>
      <c r="K209">
        <f t="shared" si="38"/>
        <v>3.0003050847729262E-2</v>
      </c>
      <c r="X209">
        <f>SUM($G$5:G209)</f>
        <v>0.19299251361496608</v>
      </c>
      <c r="Y209">
        <f>SUM($H$5:H209)</f>
        <v>-1.6583294604068672E-2</v>
      </c>
      <c r="Z209">
        <f>SUM($I$5:I209)</f>
        <v>0.38572676828654462</v>
      </c>
      <c r="AA209">
        <f>SUM($J$5:J209)</f>
        <v>0.21399134593188932</v>
      </c>
      <c r="AC209">
        <f t="shared" si="39"/>
        <v>19.403183330733285</v>
      </c>
      <c r="AD209">
        <f t="shared" si="34"/>
        <v>19.299251361496609</v>
      </c>
      <c r="AE209">
        <f t="shared" si="35"/>
        <v>-1.6583294604068672</v>
      </c>
      <c r="AF209">
        <f t="shared" si="36"/>
        <v>38.572676828654465</v>
      </c>
      <c r="AG209">
        <f t="shared" si="37"/>
        <v>21.399134593188933</v>
      </c>
    </row>
    <row r="210" spans="1:33" x14ac:dyDescent="0.25">
      <c r="A210" s="6">
        <v>45603.208333333336</v>
      </c>
      <c r="B210">
        <f>AAPL!D208</f>
        <v>227.48</v>
      </c>
      <c r="C210">
        <f>JNJ!D208</f>
        <v>156.72999999999999</v>
      </c>
      <c r="D210">
        <f>JPM!D208</f>
        <v>236.38</v>
      </c>
      <c r="E210">
        <f>XOM!D208</f>
        <v>121.15</v>
      </c>
      <c r="G210">
        <f t="shared" si="30"/>
        <v>2.1146945292544149E-2</v>
      </c>
      <c r="H210">
        <f t="shared" si="31"/>
        <v>-7.3106711286695927E-3</v>
      </c>
      <c r="I210">
        <f t="shared" si="32"/>
        <v>-4.4190542524573106E-2</v>
      </c>
      <c r="J210">
        <f t="shared" si="33"/>
        <v>1.2389016657936131E-3</v>
      </c>
      <c r="K210">
        <f t="shared" si="38"/>
        <v>-7.2788416737262348E-3</v>
      </c>
      <c r="X210">
        <f>SUM($G$5:G210)</f>
        <v>0.21413945890751024</v>
      </c>
      <c r="Y210">
        <f>SUM($H$5:H210)</f>
        <v>-2.3893965732738266E-2</v>
      </c>
      <c r="Z210">
        <f>SUM($I$5:I210)</f>
        <v>0.34153622576197151</v>
      </c>
      <c r="AA210">
        <f>SUM($J$5:J210)</f>
        <v>0.21523024759768292</v>
      </c>
      <c r="AC210">
        <f t="shared" si="39"/>
        <v>18.675299163360659</v>
      </c>
      <c r="AD210">
        <f t="shared" si="34"/>
        <v>21.413945890751023</v>
      </c>
      <c r="AE210">
        <f t="shared" si="35"/>
        <v>-2.3893965732738267</v>
      </c>
      <c r="AF210">
        <f t="shared" si="36"/>
        <v>34.153622576197151</v>
      </c>
      <c r="AG210">
        <f t="shared" si="37"/>
        <v>21.52302475976829</v>
      </c>
    </row>
    <row r="211" spans="1:33" x14ac:dyDescent="0.25">
      <c r="A211" s="6">
        <v>45604.208333333336</v>
      </c>
      <c r="B211">
        <f>AAPL!D209</f>
        <v>226.96</v>
      </c>
      <c r="C211">
        <f>JNJ!D209</f>
        <v>155.47</v>
      </c>
      <c r="D211">
        <f>JPM!D209</f>
        <v>236.98</v>
      </c>
      <c r="E211">
        <f>XOM!D209</f>
        <v>121.11</v>
      </c>
      <c r="G211">
        <f t="shared" si="30"/>
        <v>-2.2885319380029265E-3</v>
      </c>
      <c r="H211">
        <f t="shared" si="31"/>
        <v>-8.0717927043273286E-3</v>
      </c>
      <c r="I211">
        <f t="shared" si="32"/>
        <v>2.5350698044994207E-3</v>
      </c>
      <c r="J211">
        <f t="shared" si="33"/>
        <v>-3.302237295756134E-4</v>
      </c>
      <c r="K211">
        <f t="shared" si="38"/>
        <v>-2.0388696418516118E-3</v>
      </c>
      <c r="X211">
        <f>SUM($G$5:G211)</f>
        <v>0.2118509269695073</v>
      </c>
      <c r="Y211">
        <f>SUM($H$5:H211)</f>
        <v>-3.1965758437065596E-2</v>
      </c>
      <c r="Z211">
        <f>SUM($I$5:I211)</f>
        <v>0.34407129556647092</v>
      </c>
      <c r="AA211">
        <f>SUM($J$5:J211)</f>
        <v>0.2149000238681073</v>
      </c>
      <c r="AC211">
        <f t="shared" si="39"/>
        <v>18.471412199175496</v>
      </c>
      <c r="AD211">
        <f t="shared" si="34"/>
        <v>21.185092696950729</v>
      </c>
      <c r="AE211">
        <f t="shared" si="35"/>
        <v>-3.1965758437065594</v>
      </c>
      <c r="AF211">
        <f t="shared" si="36"/>
        <v>34.407129556647092</v>
      </c>
      <c r="AG211">
        <f t="shared" si="37"/>
        <v>21.49000238681073</v>
      </c>
    </row>
    <row r="212" spans="1:33" x14ac:dyDescent="0.25">
      <c r="A212" s="6">
        <v>45607.208333333336</v>
      </c>
      <c r="B212">
        <f>AAPL!D210</f>
        <v>224.23</v>
      </c>
      <c r="C212">
        <f>JNJ!D210</f>
        <v>155.04</v>
      </c>
      <c r="D212">
        <f>JPM!D210</f>
        <v>239.29</v>
      </c>
      <c r="E212">
        <f>XOM!D210</f>
        <v>120.47</v>
      </c>
      <c r="G212">
        <f t="shared" si="30"/>
        <v>-1.2101479715156712E-2</v>
      </c>
      <c r="H212">
        <f t="shared" si="31"/>
        <v>-2.7696388191933729E-3</v>
      </c>
      <c r="I212">
        <f t="shared" si="32"/>
        <v>9.7004561026307178E-3</v>
      </c>
      <c r="J212">
        <f t="shared" si="33"/>
        <v>-5.2984642541978209E-3</v>
      </c>
      <c r="K212">
        <f t="shared" si="38"/>
        <v>-2.6172816714792966E-3</v>
      </c>
      <c r="X212">
        <f>SUM($G$5:G212)</f>
        <v>0.19974944725435059</v>
      </c>
      <c r="Y212">
        <f>SUM($H$5:H212)</f>
        <v>-3.4735397256258967E-2</v>
      </c>
      <c r="Z212">
        <f>SUM($I$5:I212)</f>
        <v>0.35377175166910163</v>
      </c>
      <c r="AA212">
        <f>SUM($J$5:J212)</f>
        <v>0.20960155961390947</v>
      </c>
      <c r="AC212">
        <f t="shared" si="39"/>
        <v>18.209684032027567</v>
      </c>
      <c r="AD212">
        <f t="shared" si="34"/>
        <v>19.974944725435059</v>
      </c>
      <c r="AE212">
        <f t="shared" si="35"/>
        <v>-3.4735397256258969</v>
      </c>
      <c r="AF212">
        <f t="shared" si="36"/>
        <v>35.377175166910163</v>
      </c>
      <c r="AG212">
        <f t="shared" si="37"/>
        <v>20.960155961390946</v>
      </c>
    </row>
    <row r="213" spans="1:33" x14ac:dyDescent="0.25">
      <c r="A213" s="6">
        <v>45608.208333333336</v>
      </c>
      <c r="B213">
        <f>AAPL!D211</f>
        <v>224.23</v>
      </c>
      <c r="C213">
        <f>JNJ!D211</f>
        <v>152.63999999999999</v>
      </c>
      <c r="D213">
        <f>JPM!D211</f>
        <v>239.56</v>
      </c>
      <c r="E213">
        <f>XOM!D211</f>
        <v>120.35</v>
      </c>
      <c r="G213">
        <f t="shared" si="30"/>
        <v>0</v>
      </c>
      <c r="H213">
        <f t="shared" si="31"/>
        <v>-1.5600940442479774E-2</v>
      </c>
      <c r="I213">
        <f t="shared" si="32"/>
        <v>1.1277019050372084E-3</v>
      </c>
      <c r="J213">
        <f t="shared" si="33"/>
        <v>-9.9659504968045514E-4</v>
      </c>
      <c r="K213">
        <f t="shared" si="38"/>
        <v>-3.8674583967807552E-3</v>
      </c>
      <c r="X213">
        <f>SUM($G$5:G213)</f>
        <v>0.19974944725435059</v>
      </c>
      <c r="Y213">
        <f>SUM($H$5:H213)</f>
        <v>-5.0336337698738742E-2</v>
      </c>
      <c r="Z213">
        <f>SUM($I$5:I213)</f>
        <v>0.35489945357413882</v>
      </c>
      <c r="AA213">
        <f>SUM($J$5:J213)</f>
        <v>0.20860496456422903</v>
      </c>
      <c r="AC213">
        <f t="shared" si="39"/>
        <v>17.822938192349493</v>
      </c>
      <c r="AD213">
        <f t="shared" si="34"/>
        <v>19.974944725435059</v>
      </c>
      <c r="AE213">
        <f t="shared" si="35"/>
        <v>-5.033633769873874</v>
      </c>
      <c r="AF213">
        <f t="shared" si="36"/>
        <v>35.48994535741388</v>
      </c>
      <c r="AG213">
        <f t="shared" si="37"/>
        <v>20.860496456422904</v>
      </c>
    </row>
    <row r="214" spans="1:33" x14ac:dyDescent="0.25">
      <c r="A214" s="6">
        <v>45609.208333333336</v>
      </c>
      <c r="B214">
        <f>AAPL!D212</f>
        <v>225.12</v>
      </c>
      <c r="C214">
        <f>JNJ!D212</f>
        <v>153.24</v>
      </c>
      <c r="D214">
        <f>JPM!D212</f>
        <v>241.16</v>
      </c>
      <c r="E214">
        <f>XOM!D212</f>
        <v>121.47</v>
      </c>
      <c r="G214">
        <f t="shared" si="30"/>
        <v>3.9612825806397481E-3</v>
      </c>
      <c r="H214">
        <f t="shared" si="31"/>
        <v>3.9231121324719192E-3</v>
      </c>
      <c r="I214">
        <f t="shared" si="32"/>
        <v>6.6567062249430773E-3</v>
      </c>
      <c r="J214">
        <f t="shared" si="33"/>
        <v>9.2631544830985759E-3</v>
      </c>
      <c r="K214">
        <f t="shared" si="38"/>
        <v>5.9510638552883292E-3</v>
      </c>
      <c r="X214">
        <f>SUM($G$5:G214)</f>
        <v>0.20371072983499033</v>
      </c>
      <c r="Y214">
        <f>SUM($H$5:H214)</f>
        <v>-4.6413225566266821E-2</v>
      </c>
      <c r="Z214">
        <f>SUM($I$5:I214)</f>
        <v>0.3615561597990819</v>
      </c>
      <c r="AA214">
        <f>SUM($J$5:J214)</f>
        <v>0.21786811904732761</v>
      </c>
      <c r="AC214">
        <f t="shared" si="39"/>
        <v>18.418044577878327</v>
      </c>
      <c r="AD214">
        <f t="shared" si="34"/>
        <v>20.371072983499033</v>
      </c>
      <c r="AE214">
        <f t="shared" si="35"/>
        <v>-4.6413225566266822</v>
      </c>
      <c r="AF214">
        <f t="shared" si="36"/>
        <v>36.155615979908191</v>
      </c>
      <c r="AG214">
        <f t="shared" si="37"/>
        <v>21.786811904732762</v>
      </c>
    </row>
    <row r="215" spans="1:33" x14ac:dyDescent="0.25">
      <c r="A215" s="6">
        <v>45610.208333333336</v>
      </c>
      <c r="B215">
        <f>AAPL!D213</f>
        <v>228.22</v>
      </c>
      <c r="C215">
        <f>JNJ!D213</f>
        <v>151.87</v>
      </c>
      <c r="D215">
        <f>JPM!D213</f>
        <v>241.87</v>
      </c>
      <c r="E215">
        <f>XOM!D213</f>
        <v>120.56</v>
      </c>
      <c r="G215">
        <f t="shared" si="30"/>
        <v>1.3676482640454679E-2</v>
      </c>
      <c r="H215">
        <f t="shared" si="31"/>
        <v>-8.9804280902696671E-3</v>
      </c>
      <c r="I215">
        <f t="shared" si="32"/>
        <v>2.9397781145508641E-3</v>
      </c>
      <c r="J215">
        <f t="shared" si="33"/>
        <v>-7.5197643939394479E-3</v>
      </c>
      <c r="K215">
        <f t="shared" si="38"/>
        <v>2.9017067699107059E-5</v>
      </c>
      <c r="X215">
        <f>SUM($G$5:G215)</f>
        <v>0.21738721247544501</v>
      </c>
      <c r="Y215">
        <f>SUM($H$5:H215)</f>
        <v>-5.5393653656536486E-2</v>
      </c>
      <c r="Z215">
        <f>SUM($I$5:I215)</f>
        <v>0.36449593791363277</v>
      </c>
      <c r="AA215">
        <f>SUM($J$5:J215)</f>
        <v>0.21034835465338816</v>
      </c>
      <c r="AC215">
        <f t="shared" si="39"/>
        <v>18.420946284648238</v>
      </c>
      <c r="AD215">
        <f t="shared" si="34"/>
        <v>21.7387212475445</v>
      </c>
      <c r="AE215">
        <f t="shared" si="35"/>
        <v>-5.5393653656536488</v>
      </c>
      <c r="AF215">
        <f t="shared" si="36"/>
        <v>36.449593791363277</v>
      </c>
      <c r="AG215">
        <f t="shared" si="37"/>
        <v>21.034835465338816</v>
      </c>
    </row>
    <row r="216" spans="1:33" x14ac:dyDescent="0.25">
      <c r="A216" s="6">
        <v>45611.208333333336</v>
      </c>
      <c r="B216">
        <f>AAPL!D214</f>
        <v>225</v>
      </c>
      <c r="C216">
        <f>JNJ!D214</f>
        <v>154</v>
      </c>
      <c r="D216">
        <f>JPM!D214</f>
        <v>245.31</v>
      </c>
      <c r="E216">
        <f>XOM!D214</f>
        <v>119.31</v>
      </c>
      <c r="G216">
        <f t="shared" si="30"/>
        <v>-1.4209673802113448E-2</v>
      </c>
      <c r="H216">
        <f t="shared" si="31"/>
        <v>1.3927710671450435E-2</v>
      </c>
      <c r="I216">
        <f t="shared" si="32"/>
        <v>1.412232510623997E-2</v>
      </c>
      <c r="J216">
        <f t="shared" si="33"/>
        <v>-1.0422406430531097E-2</v>
      </c>
      <c r="K216">
        <f t="shared" si="38"/>
        <v>8.5448888626146486E-4</v>
      </c>
      <c r="X216">
        <f>SUM($G$5:G216)</f>
        <v>0.20317753867333158</v>
      </c>
      <c r="Y216">
        <f>SUM($H$5:H216)</f>
        <v>-4.1465942985086053E-2</v>
      </c>
      <c r="Z216">
        <f>SUM($I$5:I216)</f>
        <v>0.37861826301987273</v>
      </c>
      <c r="AA216">
        <f>SUM($J$5:J216)</f>
        <v>0.19992594822285706</v>
      </c>
      <c r="AC216">
        <f t="shared" si="39"/>
        <v>18.506395173274381</v>
      </c>
      <c r="AD216">
        <f t="shared" si="34"/>
        <v>20.317753867333156</v>
      </c>
      <c r="AE216">
        <f t="shared" si="35"/>
        <v>-4.1465942985086057</v>
      </c>
      <c r="AF216">
        <f t="shared" si="36"/>
        <v>37.861826301987271</v>
      </c>
      <c r="AG216">
        <f t="shared" si="37"/>
        <v>19.992594822285707</v>
      </c>
    </row>
    <row r="217" spans="1:33" x14ac:dyDescent="0.25">
      <c r="A217" s="6">
        <v>45614.208333333336</v>
      </c>
      <c r="B217">
        <f>AAPL!D215</f>
        <v>228.02</v>
      </c>
      <c r="C217">
        <f>JNJ!D215</f>
        <v>154.77000000000001</v>
      </c>
      <c r="D217">
        <f>JPM!D215</f>
        <v>245.03</v>
      </c>
      <c r="E217">
        <f>XOM!D215</f>
        <v>120.31</v>
      </c>
      <c r="G217">
        <f t="shared" si="30"/>
        <v>1.3332942201153587E-2</v>
      </c>
      <c r="H217">
        <f t="shared" si="31"/>
        <v>4.9875415110391882E-3</v>
      </c>
      <c r="I217">
        <f t="shared" si="32"/>
        <v>-1.1420648139411412E-3</v>
      </c>
      <c r="J217">
        <f t="shared" si="33"/>
        <v>8.346597157724206E-3</v>
      </c>
      <c r="K217">
        <f t="shared" si="38"/>
        <v>6.3812540139939599E-3</v>
      </c>
      <c r="X217">
        <f>SUM($G$5:G217)</f>
        <v>0.21651048087448516</v>
      </c>
      <c r="Y217">
        <f>SUM($H$5:H217)</f>
        <v>-3.6478401474046865E-2</v>
      </c>
      <c r="Z217">
        <f>SUM($I$5:I217)</f>
        <v>0.37747619820593159</v>
      </c>
      <c r="AA217">
        <f>SUM($J$5:J217)</f>
        <v>0.20827254538058126</v>
      </c>
      <c r="AC217">
        <f t="shared" si="39"/>
        <v>19.144520574673777</v>
      </c>
      <c r="AD217">
        <f t="shared" si="34"/>
        <v>21.651048087448515</v>
      </c>
      <c r="AE217">
        <f t="shared" si="35"/>
        <v>-3.6478401474046867</v>
      </c>
      <c r="AF217">
        <f t="shared" si="36"/>
        <v>37.747619820593158</v>
      </c>
      <c r="AG217">
        <f t="shared" si="37"/>
        <v>20.827254538058128</v>
      </c>
    </row>
    <row r="218" spans="1:33" x14ac:dyDescent="0.25">
      <c r="A218" s="6">
        <v>45615.208333333336</v>
      </c>
      <c r="B218">
        <f>AAPL!D216</f>
        <v>228.28</v>
      </c>
      <c r="C218">
        <f>JNJ!D216</f>
        <v>153</v>
      </c>
      <c r="D218">
        <f>JPM!D216</f>
        <v>243.09</v>
      </c>
      <c r="E218">
        <f>XOM!D216</f>
        <v>118.63</v>
      </c>
      <c r="G218">
        <f t="shared" si="30"/>
        <v>1.1396012629335743E-3</v>
      </c>
      <c r="H218">
        <f t="shared" si="31"/>
        <v>-1.1502222532232877E-2</v>
      </c>
      <c r="I218">
        <f t="shared" si="32"/>
        <v>-7.9489068873108745E-3</v>
      </c>
      <c r="J218">
        <f t="shared" si="33"/>
        <v>-1.4062339372421285E-2</v>
      </c>
      <c r="K218">
        <f t="shared" si="38"/>
        <v>-8.0934668822578645E-3</v>
      </c>
      <c r="X218">
        <f>SUM($G$5:G218)</f>
        <v>0.21765008213741874</v>
      </c>
      <c r="Y218">
        <f>SUM($H$5:H218)</f>
        <v>-4.798062400627974E-2</v>
      </c>
      <c r="Z218">
        <f>SUM($I$5:I218)</f>
        <v>0.36952729131862072</v>
      </c>
      <c r="AA218">
        <f>SUM($J$5:J218)</f>
        <v>0.19421020600815997</v>
      </c>
      <c r="AC218">
        <f t="shared" si="39"/>
        <v>18.33517388644799</v>
      </c>
      <c r="AD218">
        <f t="shared" si="34"/>
        <v>21.765008213741872</v>
      </c>
      <c r="AE218">
        <f t="shared" si="35"/>
        <v>-4.7980624006279742</v>
      </c>
      <c r="AF218">
        <f t="shared" si="36"/>
        <v>36.952729131862071</v>
      </c>
      <c r="AG218">
        <f t="shared" si="37"/>
        <v>19.421020600815996</v>
      </c>
    </row>
    <row r="219" spans="1:33" x14ac:dyDescent="0.25">
      <c r="A219" s="6">
        <v>45616.208333333336</v>
      </c>
      <c r="B219">
        <f>AAPL!D217</f>
        <v>229</v>
      </c>
      <c r="C219">
        <f>JNJ!D217</f>
        <v>153.11000000000001</v>
      </c>
      <c r="D219">
        <f>JPM!D217</f>
        <v>240.78</v>
      </c>
      <c r="E219">
        <f>XOM!D217</f>
        <v>120.32</v>
      </c>
      <c r="G219">
        <f t="shared" si="30"/>
        <v>3.1490578857323766E-3</v>
      </c>
      <c r="H219">
        <f t="shared" si="31"/>
        <v>7.1869592456839004E-4</v>
      </c>
      <c r="I219">
        <f t="shared" si="32"/>
        <v>-9.5480916338632829E-3</v>
      </c>
      <c r="J219">
        <f t="shared" si="33"/>
        <v>1.4145454528517825E-2</v>
      </c>
      <c r="K219">
        <f t="shared" si="38"/>
        <v>2.1162791762388269E-3</v>
      </c>
      <c r="X219">
        <f>SUM($G$5:G219)</f>
        <v>0.22079914002315112</v>
      </c>
      <c r="Y219">
        <f>SUM($H$5:H219)</f>
        <v>-4.7261928081711348E-2</v>
      </c>
      <c r="Z219">
        <f>SUM($I$5:I219)</f>
        <v>0.35997919968475744</v>
      </c>
      <c r="AA219">
        <f>SUM($J$5:J219)</f>
        <v>0.20835566053667778</v>
      </c>
      <c r="AC219">
        <f t="shared" si="39"/>
        <v>18.546801804071876</v>
      </c>
      <c r="AD219">
        <f t="shared" si="34"/>
        <v>22.079914002315114</v>
      </c>
      <c r="AE219">
        <f t="shared" si="35"/>
        <v>-4.7261928081711346</v>
      </c>
      <c r="AF219">
        <f t="shared" si="36"/>
        <v>35.997919968475742</v>
      </c>
      <c r="AG219">
        <f t="shared" si="37"/>
        <v>20.83556605366778</v>
      </c>
    </row>
    <row r="220" spans="1:33" x14ac:dyDescent="0.25">
      <c r="A220" s="6">
        <v>45617.208333333336</v>
      </c>
      <c r="B220">
        <f>AAPL!D218</f>
        <v>228.52</v>
      </c>
      <c r="C220">
        <f>JNJ!D218</f>
        <v>155.5</v>
      </c>
      <c r="D220">
        <f>JPM!D218</f>
        <v>244.76</v>
      </c>
      <c r="E220">
        <f>XOM!D218</f>
        <v>121.93</v>
      </c>
      <c r="G220">
        <f t="shared" si="30"/>
        <v>-2.0982696979778065E-3</v>
      </c>
      <c r="H220">
        <f t="shared" si="31"/>
        <v>1.5489114302284866E-2</v>
      </c>
      <c r="I220">
        <f t="shared" si="32"/>
        <v>1.6394485087459373E-2</v>
      </c>
      <c r="J220">
        <f t="shared" si="33"/>
        <v>1.3292249370643888E-2</v>
      </c>
      <c r="K220">
        <f t="shared" si="38"/>
        <v>1.0769394765602579E-2</v>
      </c>
      <c r="X220">
        <f>SUM($G$5:G220)</f>
        <v>0.21870087032517332</v>
      </c>
      <c r="Y220">
        <f>SUM($H$5:H220)</f>
        <v>-3.1772813779426479E-2</v>
      </c>
      <c r="Z220">
        <f>SUM($I$5:I220)</f>
        <v>0.37637368477221683</v>
      </c>
      <c r="AA220">
        <f>SUM($J$5:J220)</f>
        <v>0.22164790990732167</v>
      </c>
      <c r="AC220">
        <f t="shared" si="39"/>
        <v>19.623741280632135</v>
      </c>
      <c r="AD220">
        <f t="shared" si="34"/>
        <v>21.870087032517333</v>
      </c>
      <c r="AE220">
        <f t="shared" si="35"/>
        <v>-3.1772813779426476</v>
      </c>
      <c r="AF220">
        <f t="shared" si="36"/>
        <v>37.637368477221685</v>
      </c>
      <c r="AG220">
        <f t="shared" si="37"/>
        <v>22.164790990732168</v>
      </c>
    </row>
    <row r="221" spans="1:33" x14ac:dyDescent="0.25">
      <c r="A221" s="6">
        <v>45618.208333333336</v>
      </c>
      <c r="B221">
        <f>AAPL!D219</f>
        <v>229.87</v>
      </c>
      <c r="C221">
        <f>JNJ!D219</f>
        <v>155.16999999999999</v>
      </c>
      <c r="D221">
        <f>JPM!D219</f>
        <v>248.55</v>
      </c>
      <c r="E221">
        <f>XOM!D219</f>
        <v>121.79</v>
      </c>
      <c r="G221">
        <f t="shared" si="30"/>
        <v>5.890197880063815E-3</v>
      </c>
      <c r="H221">
        <f t="shared" si="31"/>
        <v>-2.1244415238962679E-3</v>
      </c>
      <c r="I221">
        <f t="shared" si="32"/>
        <v>1.5365893946341996E-2</v>
      </c>
      <c r="J221">
        <f t="shared" si="33"/>
        <v>-1.148859473154306E-3</v>
      </c>
      <c r="K221">
        <f t="shared" si="38"/>
        <v>4.4956977073388098E-3</v>
      </c>
      <c r="X221">
        <f>SUM($G$5:G221)</f>
        <v>0.22459106820523714</v>
      </c>
      <c r="Y221">
        <f>SUM($H$5:H221)</f>
        <v>-3.3897255303322743E-2</v>
      </c>
      <c r="Z221">
        <f>SUM($I$5:I221)</f>
        <v>0.3917395787185588</v>
      </c>
      <c r="AA221">
        <f>SUM($J$5:J221)</f>
        <v>0.22049905043416737</v>
      </c>
      <c r="AC221">
        <f t="shared" si="39"/>
        <v>20.073311051366012</v>
      </c>
      <c r="AD221">
        <f t="shared" si="34"/>
        <v>22.459106820523715</v>
      </c>
      <c r="AE221">
        <f t="shared" si="35"/>
        <v>-3.3897255303322744</v>
      </c>
      <c r="AF221">
        <f t="shared" si="36"/>
        <v>39.173957871855883</v>
      </c>
      <c r="AG221">
        <f t="shared" si="37"/>
        <v>22.049905043416736</v>
      </c>
    </row>
    <row r="222" spans="1:33" x14ac:dyDescent="0.25">
      <c r="A222" s="6">
        <v>45621.208333333336</v>
      </c>
      <c r="B222">
        <f>AAPL!D220</f>
        <v>232.87</v>
      </c>
      <c r="C222">
        <f>JNJ!D220</f>
        <v>155.78</v>
      </c>
      <c r="D222">
        <f>JPM!D220</f>
        <v>250.29</v>
      </c>
      <c r="E222">
        <f>XOM!D220</f>
        <v>119.97</v>
      </c>
      <c r="G222">
        <f t="shared" si="30"/>
        <v>1.2966426208818584E-2</v>
      </c>
      <c r="H222">
        <f t="shared" si="31"/>
        <v>3.923465396409997E-3</v>
      </c>
      <c r="I222">
        <f t="shared" si="32"/>
        <v>6.9762130414111282E-3</v>
      </c>
      <c r="J222">
        <f t="shared" si="33"/>
        <v>-1.5056538572182561E-2</v>
      </c>
      <c r="K222">
        <f t="shared" si="38"/>
        <v>2.2023915186142862E-3</v>
      </c>
      <c r="X222">
        <f>SUM($G$5:G222)</f>
        <v>0.23755749441405571</v>
      </c>
      <c r="Y222">
        <f>SUM($H$5:H222)</f>
        <v>-2.9973789906912747E-2</v>
      </c>
      <c r="Z222">
        <f>SUM($I$5:I222)</f>
        <v>0.39871579175996991</v>
      </c>
      <c r="AA222">
        <f>SUM($J$5:J222)</f>
        <v>0.20544251186198481</v>
      </c>
      <c r="AC222">
        <f t="shared" si="39"/>
        <v>20.29355020322744</v>
      </c>
      <c r="AD222">
        <f t="shared" si="34"/>
        <v>23.75574944140557</v>
      </c>
      <c r="AE222">
        <f t="shared" si="35"/>
        <v>-2.9973789906912747</v>
      </c>
      <c r="AF222">
        <f t="shared" si="36"/>
        <v>39.871579175996992</v>
      </c>
      <c r="AG222">
        <f t="shared" si="37"/>
        <v>20.54425118619848</v>
      </c>
    </row>
    <row r="223" spans="1:33" x14ac:dyDescent="0.25">
      <c r="A223" s="6">
        <v>45622.208333333336</v>
      </c>
      <c r="B223">
        <f>AAPL!D221</f>
        <v>235.06</v>
      </c>
      <c r="C223">
        <f>JNJ!D221</f>
        <v>154.52000000000001</v>
      </c>
      <c r="D223">
        <f>JPM!D221</f>
        <v>249.97</v>
      </c>
      <c r="E223">
        <f>XOM!D221</f>
        <v>117.97</v>
      </c>
      <c r="G223">
        <f t="shared" si="30"/>
        <v>9.3604427595636724E-3</v>
      </c>
      <c r="H223">
        <f t="shared" si="31"/>
        <v>-8.1212176937218768E-3</v>
      </c>
      <c r="I223">
        <f t="shared" si="32"/>
        <v>-1.2793349204223959E-3</v>
      </c>
      <c r="J223">
        <f t="shared" si="33"/>
        <v>-1.6811356673085611E-2</v>
      </c>
      <c r="K223">
        <f t="shared" si="38"/>
        <v>-4.2128666319165529E-3</v>
      </c>
      <c r="X223">
        <f>SUM($G$5:G223)</f>
        <v>0.24691793717361937</v>
      </c>
      <c r="Y223">
        <f>SUM($H$5:H223)</f>
        <v>-3.8095007600634626E-2</v>
      </c>
      <c r="Z223">
        <f>SUM($I$5:I223)</f>
        <v>0.39743645683954754</v>
      </c>
      <c r="AA223">
        <f>SUM($J$5:J223)</f>
        <v>0.1886311551888992</v>
      </c>
      <c r="AC223">
        <f t="shared" si="39"/>
        <v>19.872263540035789</v>
      </c>
      <c r="AD223">
        <f t="shared" si="34"/>
        <v>24.691793717361936</v>
      </c>
      <c r="AE223">
        <f t="shared" si="35"/>
        <v>-3.8095007600634627</v>
      </c>
      <c r="AF223">
        <f t="shared" si="36"/>
        <v>39.743645683954753</v>
      </c>
      <c r="AG223">
        <f t="shared" si="37"/>
        <v>18.86311551888992</v>
      </c>
    </row>
    <row r="224" spans="1:33" x14ac:dyDescent="0.25">
      <c r="A224" s="6">
        <v>45623.208333333336</v>
      </c>
      <c r="B224">
        <f>AAPL!D222</f>
        <v>234.93</v>
      </c>
      <c r="C224">
        <f>JNJ!D222</f>
        <v>155.4</v>
      </c>
      <c r="D224">
        <f>JPM!D222</f>
        <v>249.79</v>
      </c>
      <c r="E224">
        <f>XOM!D222</f>
        <v>117.66</v>
      </c>
      <c r="G224">
        <f t="shared" si="30"/>
        <v>-5.5320327375206512E-4</v>
      </c>
      <c r="H224">
        <f t="shared" si="31"/>
        <v>5.678900135466413E-3</v>
      </c>
      <c r="I224">
        <f t="shared" si="32"/>
        <v>-7.2034579711650264E-4</v>
      </c>
      <c r="J224">
        <f t="shared" si="33"/>
        <v>-2.6312454174412529E-3</v>
      </c>
      <c r="K224">
        <f t="shared" si="38"/>
        <v>4.435264117891481E-4</v>
      </c>
      <c r="X224">
        <f>SUM($G$5:G224)</f>
        <v>0.24636473389986729</v>
      </c>
      <c r="Y224">
        <f>SUM($H$5:H224)</f>
        <v>-3.2416107465168209E-2</v>
      </c>
      <c r="Z224">
        <f>SUM($I$5:I224)</f>
        <v>0.39671611104243104</v>
      </c>
      <c r="AA224">
        <f>SUM($J$5:J224)</f>
        <v>0.18599990977145794</v>
      </c>
      <c r="AC224">
        <f t="shared" si="39"/>
        <v>19.916616181214703</v>
      </c>
      <c r="AD224">
        <f t="shared" si="34"/>
        <v>24.63647338998673</v>
      </c>
      <c r="AE224">
        <f t="shared" si="35"/>
        <v>-3.2416107465168209</v>
      </c>
      <c r="AF224">
        <f t="shared" si="36"/>
        <v>39.671611104243105</v>
      </c>
      <c r="AG224">
        <f t="shared" si="37"/>
        <v>18.599990977145794</v>
      </c>
    </row>
    <row r="225" spans="1:33" x14ac:dyDescent="0.25">
      <c r="A225" s="6">
        <v>45625.208333333336</v>
      </c>
      <c r="B225">
        <f>AAPL!D223</f>
        <v>237.33</v>
      </c>
      <c r="C225">
        <f>JNJ!D223</f>
        <v>155.01</v>
      </c>
      <c r="D225">
        <f>JPM!D223</f>
        <v>249.72</v>
      </c>
      <c r="E225">
        <f>XOM!D223</f>
        <v>117.96</v>
      </c>
      <c r="G225">
        <f t="shared" si="30"/>
        <v>1.0163980270458799E-2</v>
      </c>
      <c r="H225">
        <f t="shared" si="31"/>
        <v>-2.5128069663442497E-3</v>
      </c>
      <c r="I225">
        <f t="shared" si="32"/>
        <v>-2.8027467101044773E-4</v>
      </c>
      <c r="J225">
        <f t="shared" si="33"/>
        <v>2.5464745107654568E-3</v>
      </c>
      <c r="K225">
        <f t="shared" si="38"/>
        <v>2.4793432859673897E-3</v>
      </c>
      <c r="X225">
        <f>SUM($G$5:G225)</f>
        <v>0.25652871417032608</v>
      </c>
      <c r="Y225">
        <f>SUM($H$5:H225)</f>
        <v>-3.4928914431512456E-2</v>
      </c>
      <c r="Z225">
        <f>SUM($I$5:I225)</f>
        <v>0.3964358363714206</v>
      </c>
      <c r="AA225">
        <f>SUM($J$5:J225)</f>
        <v>0.18854638428222339</v>
      </c>
      <c r="AC225">
        <f t="shared" si="39"/>
        <v>20.164550509811441</v>
      </c>
      <c r="AD225">
        <f t="shared" si="34"/>
        <v>25.652871417032607</v>
      </c>
      <c r="AE225">
        <f t="shared" si="35"/>
        <v>-3.4928914431512457</v>
      </c>
      <c r="AF225">
        <f t="shared" si="36"/>
        <v>39.643583637142058</v>
      </c>
      <c r="AG225">
        <f t="shared" si="37"/>
        <v>18.854638428222341</v>
      </c>
    </row>
    <row r="226" spans="1:33" x14ac:dyDescent="0.25">
      <c r="A226" s="6">
        <v>45628.208333333336</v>
      </c>
      <c r="B226">
        <f>AAPL!D224</f>
        <v>239.59</v>
      </c>
      <c r="C226">
        <f>JNJ!D224</f>
        <v>154.80000000000001</v>
      </c>
      <c r="D226">
        <f>JPM!D224</f>
        <v>246.25</v>
      </c>
      <c r="E226">
        <f>XOM!D224</f>
        <v>117.85</v>
      </c>
      <c r="G226">
        <f t="shared" si="30"/>
        <v>9.477551441854002E-3</v>
      </c>
      <c r="H226">
        <f t="shared" si="31"/>
        <v>-1.3556698115760584E-3</v>
      </c>
      <c r="I226">
        <f t="shared" si="32"/>
        <v>-1.3993010141345089E-2</v>
      </c>
      <c r="J226">
        <f t="shared" si="33"/>
        <v>-9.32954564935411E-4</v>
      </c>
      <c r="K226">
        <f t="shared" si="38"/>
        <v>-1.7010207690006389E-3</v>
      </c>
      <c r="X226">
        <f>SUM($G$5:G226)</f>
        <v>0.2660062656121801</v>
      </c>
      <c r="Y226">
        <f>SUM($H$5:H226)</f>
        <v>-3.6284584243088516E-2</v>
      </c>
      <c r="Z226">
        <f>SUM($I$5:I226)</f>
        <v>0.38244282623007553</v>
      </c>
      <c r="AA226">
        <f>SUM($J$5:J226)</f>
        <v>0.18761342971728798</v>
      </c>
      <c r="AC226">
        <f t="shared" si="39"/>
        <v>19.994448432911376</v>
      </c>
      <c r="AD226">
        <f t="shared" si="34"/>
        <v>26.600626561218011</v>
      </c>
      <c r="AE226">
        <f t="shared" si="35"/>
        <v>-3.6284584243088518</v>
      </c>
      <c r="AF226">
        <f t="shared" si="36"/>
        <v>38.24428262300755</v>
      </c>
      <c r="AG226">
        <f t="shared" si="37"/>
        <v>18.761342971728798</v>
      </c>
    </row>
    <row r="227" spans="1:33" x14ac:dyDescent="0.25">
      <c r="A227" s="6">
        <v>45629.208333333336</v>
      </c>
      <c r="B227">
        <f>AAPL!D225</f>
        <v>242.65</v>
      </c>
      <c r="C227">
        <f>JNJ!D225</f>
        <v>152.36000000000001</v>
      </c>
      <c r="D227">
        <f>JPM!D225</f>
        <v>244.82</v>
      </c>
      <c r="E227">
        <f>XOM!D225</f>
        <v>117.67</v>
      </c>
      <c r="G227">
        <f t="shared" si="30"/>
        <v>1.269094670795666E-2</v>
      </c>
      <c r="H227">
        <f t="shared" si="31"/>
        <v>-1.5887819545223395E-2</v>
      </c>
      <c r="I227">
        <f t="shared" si="32"/>
        <v>-5.8240334048318401E-3</v>
      </c>
      <c r="J227">
        <f t="shared" si="33"/>
        <v>-1.5285329063025209E-3</v>
      </c>
      <c r="K227">
        <f t="shared" si="38"/>
        <v>-2.6373597871002744E-3</v>
      </c>
      <c r="X227">
        <f>SUM($G$5:G227)</f>
        <v>0.27869721232013678</v>
      </c>
      <c r="Y227">
        <f>SUM($H$5:H227)</f>
        <v>-5.2172403788311908E-2</v>
      </c>
      <c r="Z227">
        <f>SUM($I$5:I227)</f>
        <v>0.37661879282524369</v>
      </c>
      <c r="AA227">
        <f>SUM($J$5:J227)</f>
        <v>0.18608489681098545</v>
      </c>
      <c r="AC227">
        <f t="shared" si="39"/>
        <v>19.730712454201349</v>
      </c>
      <c r="AD227">
        <f t="shared" si="34"/>
        <v>27.869721232013678</v>
      </c>
      <c r="AE227">
        <f t="shared" si="35"/>
        <v>-5.2172403788311907</v>
      </c>
      <c r="AF227">
        <f t="shared" si="36"/>
        <v>37.661879282524367</v>
      </c>
      <c r="AG227">
        <f t="shared" si="37"/>
        <v>18.608489681098543</v>
      </c>
    </row>
    <row r="228" spans="1:33" x14ac:dyDescent="0.25">
      <c r="A228" s="6">
        <v>45630.208333333336</v>
      </c>
      <c r="B228">
        <f>AAPL!D226</f>
        <v>243.01</v>
      </c>
      <c r="C228">
        <f>JNJ!D226</f>
        <v>150.47</v>
      </c>
      <c r="D228">
        <f>JPM!D226</f>
        <v>243.4</v>
      </c>
      <c r="E228">
        <f>XOM!D226</f>
        <v>114.28</v>
      </c>
      <c r="G228">
        <f t="shared" si="30"/>
        <v>1.4825189059665656E-3</v>
      </c>
      <c r="H228">
        <f t="shared" si="31"/>
        <v>-1.2482412839616638E-2</v>
      </c>
      <c r="I228">
        <f t="shared" si="32"/>
        <v>-5.8170660939395368E-3</v>
      </c>
      <c r="J228">
        <f t="shared" si="33"/>
        <v>-2.923251911326526E-2</v>
      </c>
      <c r="K228">
        <f t="shared" si="38"/>
        <v>-1.1512369785213718E-2</v>
      </c>
      <c r="X228">
        <f>SUM($G$5:G228)</f>
        <v>0.28017973122610335</v>
      </c>
      <c r="Y228">
        <f>SUM($H$5:H228)</f>
        <v>-6.4654816627928546E-2</v>
      </c>
      <c r="Z228">
        <f>SUM($I$5:I228)</f>
        <v>0.37080172673130413</v>
      </c>
      <c r="AA228">
        <f>SUM($J$5:J228)</f>
        <v>0.15685237769772017</v>
      </c>
      <c r="AC228">
        <f t="shared" si="39"/>
        <v>18.579475475679978</v>
      </c>
      <c r="AD228">
        <f t="shared" si="34"/>
        <v>28.017973122610336</v>
      </c>
      <c r="AE228">
        <f t="shared" si="35"/>
        <v>-6.4654816627928549</v>
      </c>
      <c r="AF228">
        <f t="shared" si="36"/>
        <v>37.080172673130413</v>
      </c>
      <c r="AG228">
        <f t="shared" si="37"/>
        <v>15.685237769772018</v>
      </c>
    </row>
    <row r="229" spans="1:33" x14ac:dyDescent="0.25">
      <c r="A229" s="6">
        <v>45631.208333333336</v>
      </c>
      <c r="B229">
        <f>AAPL!D227</f>
        <v>243.04</v>
      </c>
      <c r="C229">
        <f>JNJ!D227</f>
        <v>149.52000000000001</v>
      </c>
      <c r="D229">
        <f>JPM!D227</f>
        <v>245.48</v>
      </c>
      <c r="E229">
        <f>XOM!D227</f>
        <v>114.78</v>
      </c>
      <c r="G229">
        <f t="shared" si="30"/>
        <v>1.2344409027086238E-4</v>
      </c>
      <c r="H229">
        <f t="shared" si="31"/>
        <v>-6.3335656234792181E-3</v>
      </c>
      <c r="I229">
        <f t="shared" si="32"/>
        <v>8.5092969674692917E-3</v>
      </c>
      <c r="J229">
        <f t="shared" si="33"/>
        <v>4.3656753176441873E-3</v>
      </c>
      <c r="K229">
        <f t="shared" si="38"/>
        <v>1.6662126879762808E-3</v>
      </c>
      <c r="X229">
        <f>SUM($G$5:G229)</f>
        <v>0.28030317531637422</v>
      </c>
      <c r="Y229">
        <f>SUM($H$5:H229)</f>
        <v>-7.0988382251407758E-2</v>
      </c>
      <c r="Z229">
        <f>SUM($I$5:I229)</f>
        <v>0.3793110236987734</v>
      </c>
      <c r="AA229">
        <f>SUM($J$5:J229)</f>
        <v>0.16121805301536435</v>
      </c>
      <c r="AC229">
        <f t="shared" si="39"/>
        <v>18.746096744477605</v>
      </c>
      <c r="AD229">
        <f t="shared" si="34"/>
        <v>28.030317531637422</v>
      </c>
      <c r="AE229">
        <f t="shared" si="35"/>
        <v>-7.098838225140776</v>
      </c>
      <c r="AF229">
        <f t="shared" si="36"/>
        <v>37.931102369877337</v>
      </c>
      <c r="AG229">
        <f t="shared" si="37"/>
        <v>16.121805301536433</v>
      </c>
    </row>
    <row r="230" spans="1:33" x14ac:dyDescent="0.25">
      <c r="A230" s="6">
        <v>45632.208333333336</v>
      </c>
      <c r="B230">
        <f>AAPL!D228</f>
        <v>242.84</v>
      </c>
      <c r="C230">
        <f>JNJ!D228</f>
        <v>149.31</v>
      </c>
      <c r="D230">
        <f>JPM!D228</f>
        <v>247.36</v>
      </c>
      <c r="E230">
        <f>XOM!D228</f>
        <v>113.57</v>
      </c>
      <c r="G230">
        <f t="shared" si="30"/>
        <v>-8.2324858522934052E-4</v>
      </c>
      <c r="H230">
        <f t="shared" si="31"/>
        <v>-1.4054816087349209E-3</v>
      </c>
      <c r="I230">
        <f t="shared" si="32"/>
        <v>7.6292878781609079E-3</v>
      </c>
      <c r="J230">
        <f t="shared" si="33"/>
        <v>-1.0597865776661639E-2</v>
      </c>
      <c r="K230">
        <f t="shared" si="38"/>
        <v>-1.2993270231162481E-3</v>
      </c>
      <c r="X230">
        <f>SUM($G$5:G230)</f>
        <v>0.27947992673114486</v>
      </c>
      <c r="Y230">
        <f>SUM($H$5:H230)</f>
        <v>-7.2393863860142682E-2</v>
      </c>
      <c r="Z230">
        <f>SUM($I$5:I230)</f>
        <v>0.38694031157693431</v>
      </c>
      <c r="AA230">
        <f>SUM($J$5:J230)</f>
        <v>0.15062018723870271</v>
      </c>
      <c r="AC230">
        <f t="shared" si="39"/>
        <v>18.61616404216598</v>
      </c>
      <c r="AD230">
        <f t="shared" si="34"/>
        <v>27.947992673114484</v>
      </c>
      <c r="AE230">
        <f t="shared" si="35"/>
        <v>-7.2393863860142682</v>
      </c>
      <c r="AF230">
        <f t="shared" si="36"/>
        <v>38.694031157693431</v>
      </c>
      <c r="AG230">
        <f t="shared" si="37"/>
        <v>15.062018723870271</v>
      </c>
    </row>
    <row r="231" spans="1:33" x14ac:dyDescent="0.25">
      <c r="A231" s="6">
        <v>45635.208333333336</v>
      </c>
      <c r="B231">
        <f>AAPL!D229</f>
        <v>246.75</v>
      </c>
      <c r="C231">
        <f>JNJ!D229</f>
        <v>149.6</v>
      </c>
      <c r="D231">
        <f>JPM!D229</f>
        <v>243.81</v>
      </c>
      <c r="E231">
        <f>XOM!D229</f>
        <v>112.9</v>
      </c>
      <c r="G231">
        <f t="shared" si="30"/>
        <v>1.5972888051357558E-2</v>
      </c>
      <c r="H231">
        <f t="shared" si="31"/>
        <v>1.9403840018042515E-3</v>
      </c>
      <c r="I231">
        <f t="shared" si="32"/>
        <v>-1.4455531965834068E-2</v>
      </c>
      <c r="J231">
        <f t="shared" si="33"/>
        <v>-5.9169157479385314E-3</v>
      </c>
      <c r="K231">
        <f t="shared" si="38"/>
        <v>-6.1479391515269753E-4</v>
      </c>
      <c r="X231">
        <f>SUM($G$5:G231)</f>
        <v>0.2954528147825024</v>
      </c>
      <c r="Y231">
        <f>SUM($H$5:H231)</f>
        <v>-7.0453479858338428E-2</v>
      </c>
      <c r="Z231">
        <f>SUM($I$5:I231)</f>
        <v>0.37248477961110027</v>
      </c>
      <c r="AA231">
        <f>SUM($J$5:J231)</f>
        <v>0.14470327149076417</v>
      </c>
      <c r="AC231">
        <f t="shared" si="39"/>
        <v>18.55468465065071</v>
      </c>
      <c r="AD231">
        <f t="shared" si="34"/>
        <v>29.545281478250239</v>
      </c>
      <c r="AE231">
        <f t="shared" si="35"/>
        <v>-7.0453479858338426</v>
      </c>
      <c r="AF231">
        <f t="shared" si="36"/>
        <v>37.248477961110027</v>
      </c>
      <c r="AG231">
        <f t="shared" si="37"/>
        <v>14.470327149076418</v>
      </c>
    </row>
    <row r="232" spans="1:33" x14ac:dyDescent="0.25">
      <c r="A232" s="6">
        <v>45636.208333333336</v>
      </c>
      <c r="B232">
        <f>AAPL!D230</f>
        <v>247.77</v>
      </c>
      <c r="C232">
        <f>JNJ!D230</f>
        <v>149.22999999999999</v>
      </c>
      <c r="D232">
        <f>JPM!D230</f>
        <v>242.86</v>
      </c>
      <c r="E232">
        <f>XOM!D230</f>
        <v>112.67</v>
      </c>
      <c r="G232">
        <f t="shared" si="30"/>
        <v>4.1252181771443009E-3</v>
      </c>
      <c r="H232">
        <f t="shared" si="31"/>
        <v>-2.4763255970003274E-3</v>
      </c>
      <c r="I232">
        <f t="shared" si="32"/>
        <v>-3.9040878075501549E-3</v>
      </c>
      <c r="J232">
        <f t="shared" si="33"/>
        <v>-2.0392789795417947E-3</v>
      </c>
      <c r="K232">
        <f t="shared" si="38"/>
        <v>-1.0736185517369939E-3</v>
      </c>
      <c r="X232">
        <f>SUM($G$5:G232)</f>
        <v>0.29957803295964669</v>
      </c>
      <c r="Y232">
        <f>SUM($H$5:H232)</f>
        <v>-7.2929805455338753E-2</v>
      </c>
      <c r="Z232">
        <f>SUM($I$5:I232)</f>
        <v>0.36858069180355013</v>
      </c>
      <c r="AA232">
        <f>SUM($J$5:J232)</f>
        <v>0.14266399251122239</v>
      </c>
      <c r="AC232">
        <f t="shared" si="39"/>
        <v>18.447322795477014</v>
      </c>
      <c r="AD232">
        <f t="shared" si="34"/>
        <v>29.95780329596467</v>
      </c>
      <c r="AE232">
        <f t="shared" si="35"/>
        <v>-7.292980545533875</v>
      </c>
      <c r="AF232">
        <f t="shared" si="36"/>
        <v>36.858069180355017</v>
      </c>
      <c r="AG232">
        <f t="shared" si="37"/>
        <v>14.266399251122239</v>
      </c>
    </row>
    <row r="233" spans="1:33" x14ac:dyDescent="0.25">
      <c r="A233" s="6">
        <v>45637.208333333336</v>
      </c>
      <c r="B233">
        <f>AAPL!D231</f>
        <v>246.49</v>
      </c>
      <c r="C233">
        <f>JNJ!D231</f>
        <v>146.63999999999999</v>
      </c>
      <c r="D233">
        <f>JPM!D231</f>
        <v>243.53</v>
      </c>
      <c r="E233">
        <f>XOM!D231</f>
        <v>111.92</v>
      </c>
      <c r="G233">
        <f t="shared" si="30"/>
        <v>-5.1794717822105452E-3</v>
      </c>
      <c r="H233">
        <f t="shared" si="31"/>
        <v>-1.7508136411927049E-2</v>
      </c>
      <c r="I233">
        <f t="shared" si="32"/>
        <v>2.7549925934911008E-3</v>
      </c>
      <c r="J233">
        <f t="shared" si="33"/>
        <v>-6.6788618188488094E-3</v>
      </c>
      <c r="K233">
        <f t="shared" si="38"/>
        <v>-6.6528693548738253E-3</v>
      </c>
      <c r="X233">
        <f>SUM($G$5:G233)</f>
        <v>0.29439856117743612</v>
      </c>
      <c r="Y233">
        <f>SUM($H$5:H233)</f>
        <v>-9.0437941867265809E-2</v>
      </c>
      <c r="Z233">
        <f>SUM($I$5:I233)</f>
        <v>0.37133568439704123</v>
      </c>
      <c r="AA233">
        <f>SUM($J$5:J233)</f>
        <v>0.13598513069237358</v>
      </c>
      <c r="AC233">
        <f t="shared" si="39"/>
        <v>17.782035859989627</v>
      </c>
      <c r="AD233">
        <f t="shared" si="34"/>
        <v>29.439856117743613</v>
      </c>
      <c r="AE233">
        <f t="shared" si="35"/>
        <v>-9.043794186726581</v>
      </c>
      <c r="AF233">
        <f t="shared" si="36"/>
        <v>37.133568439704121</v>
      </c>
      <c r="AG233">
        <f t="shared" si="37"/>
        <v>13.598513069237358</v>
      </c>
    </row>
    <row r="234" spans="1:33" x14ac:dyDescent="0.25">
      <c r="A234" s="6">
        <v>45638.208333333336</v>
      </c>
      <c r="B234">
        <f>AAPL!D232</f>
        <v>247.96</v>
      </c>
      <c r="C234">
        <f>JNJ!D232</f>
        <v>146.24</v>
      </c>
      <c r="D234">
        <f>JPM!D232</f>
        <v>241.53</v>
      </c>
      <c r="E234">
        <f>XOM!D232</f>
        <v>111.82</v>
      </c>
      <c r="G234">
        <f t="shared" si="30"/>
        <v>5.9460181251939897E-3</v>
      </c>
      <c r="H234">
        <f t="shared" si="31"/>
        <v>-2.7314958256094948E-3</v>
      </c>
      <c r="I234">
        <f t="shared" si="32"/>
        <v>-8.2464492391649373E-3</v>
      </c>
      <c r="J234">
        <f t="shared" si="33"/>
        <v>-8.9389475872653928E-4</v>
      </c>
      <c r="K234">
        <f t="shared" si="38"/>
        <v>-1.4814554245767453E-3</v>
      </c>
      <c r="X234">
        <f>SUM($G$5:G234)</f>
        <v>0.30034457930263009</v>
      </c>
      <c r="Y234">
        <f>SUM($H$5:H234)</f>
        <v>-9.3169437692875307E-2</v>
      </c>
      <c r="Z234">
        <f>SUM($I$5:I234)</f>
        <v>0.36308923515787628</v>
      </c>
      <c r="AA234">
        <f>SUM($J$5:J234)</f>
        <v>0.13509123593364705</v>
      </c>
      <c r="AC234">
        <f t="shared" si="39"/>
        <v>17.633890317531954</v>
      </c>
      <c r="AD234">
        <f t="shared" si="34"/>
        <v>30.034457930263009</v>
      </c>
      <c r="AE234">
        <f t="shared" si="35"/>
        <v>-9.3169437692875299</v>
      </c>
      <c r="AF234">
        <f t="shared" si="36"/>
        <v>36.308923515787626</v>
      </c>
      <c r="AG234">
        <f t="shared" si="37"/>
        <v>13.509123593364706</v>
      </c>
    </row>
    <row r="235" spans="1:33" x14ac:dyDescent="0.25">
      <c r="A235" s="6">
        <v>45639.208333333336</v>
      </c>
      <c r="B235">
        <f>AAPL!D233</f>
        <v>248.13</v>
      </c>
      <c r="C235">
        <f>JNJ!D233</f>
        <v>146.62</v>
      </c>
      <c r="D235">
        <f>JPM!D233</f>
        <v>239.94</v>
      </c>
      <c r="E235">
        <f>XOM!D233</f>
        <v>110.84</v>
      </c>
      <c r="G235">
        <f t="shared" si="30"/>
        <v>6.8535953820605803E-4</v>
      </c>
      <c r="H235">
        <f t="shared" si="31"/>
        <v>2.5950980896005502E-3</v>
      </c>
      <c r="I235">
        <f t="shared" si="32"/>
        <v>-6.6047968932171309E-3</v>
      </c>
      <c r="J235">
        <f t="shared" si="33"/>
        <v>-8.8027156037214557E-3</v>
      </c>
      <c r="K235">
        <f t="shared" si="38"/>
        <v>-3.0317637172829945E-3</v>
      </c>
      <c r="X235">
        <f>SUM($G$5:G235)</f>
        <v>0.30102993884083612</v>
      </c>
      <c r="Y235">
        <f>SUM($H$5:H235)</f>
        <v>-9.0574339603274753E-2</v>
      </c>
      <c r="Z235">
        <f>SUM($I$5:I235)</f>
        <v>0.35648443826465914</v>
      </c>
      <c r="AA235">
        <f>SUM($J$5:J235)</f>
        <v>0.1262885203299256</v>
      </c>
      <c r="AC235">
        <f t="shared" si="39"/>
        <v>17.330713945803652</v>
      </c>
      <c r="AD235">
        <f t="shared" si="34"/>
        <v>30.102993884083613</v>
      </c>
      <c r="AE235">
        <f t="shared" si="35"/>
        <v>-9.0574339603274758</v>
      </c>
      <c r="AF235">
        <f t="shared" si="36"/>
        <v>35.648443826465915</v>
      </c>
      <c r="AG235">
        <f t="shared" si="37"/>
        <v>12.62885203299256</v>
      </c>
    </row>
    <row r="236" spans="1:33" x14ac:dyDescent="0.25">
      <c r="A236" s="6">
        <v>45642.208333333336</v>
      </c>
      <c r="B236">
        <f>AAPL!D234</f>
        <v>251.04</v>
      </c>
      <c r="C236">
        <f>JNJ!D234</f>
        <v>143.85</v>
      </c>
      <c r="D236">
        <f>JPM!D234</f>
        <v>239.58</v>
      </c>
      <c r="E236">
        <f>XOM!D234</f>
        <v>108.47</v>
      </c>
      <c r="G236">
        <f t="shared" si="30"/>
        <v>1.1659486612797755E-2</v>
      </c>
      <c r="H236">
        <f t="shared" si="31"/>
        <v>-1.9073115797883684E-2</v>
      </c>
      <c r="I236">
        <f t="shared" si="32"/>
        <v>-1.5015017835970255E-3</v>
      </c>
      <c r="J236">
        <f t="shared" si="33"/>
        <v>-2.161408294265154E-2</v>
      </c>
      <c r="K236">
        <f t="shared" si="38"/>
        <v>-7.6323034778336234E-3</v>
      </c>
      <c r="X236">
        <f>SUM($G$5:G236)</f>
        <v>0.31268942545363387</v>
      </c>
      <c r="Y236">
        <f>SUM($H$5:H236)</f>
        <v>-0.10964745540115844</v>
      </c>
      <c r="Z236">
        <f>SUM($I$5:I236)</f>
        <v>0.35498293648106211</v>
      </c>
      <c r="AA236">
        <f>SUM($J$5:J236)</f>
        <v>0.10467443738727406</v>
      </c>
      <c r="AC236">
        <f t="shared" si="39"/>
        <v>16.567483598020292</v>
      </c>
      <c r="AD236">
        <f t="shared" si="34"/>
        <v>31.268942545363387</v>
      </c>
      <c r="AE236">
        <f t="shared" si="35"/>
        <v>-10.964745540115844</v>
      </c>
      <c r="AF236">
        <f t="shared" si="36"/>
        <v>35.498293648106213</v>
      </c>
      <c r="AG236">
        <f t="shared" si="37"/>
        <v>10.467443738727406</v>
      </c>
    </row>
    <row r="237" spans="1:33" x14ac:dyDescent="0.25">
      <c r="A237" s="6">
        <v>45643.208333333336</v>
      </c>
      <c r="B237">
        <f>AAPL!D235</f>
        <v>253.48</v>
      </c>
      <c r="C237">
        <f>JNJ!D235</f>
        <v>146.41</v>
      </c>
      <c r="D237">
        <f>JPM!D235</f>
        <v>238.36</v>
      </c>
      <c r="E237">
        <f>XOM!D235</f>
        <v>108.01</v>
      </c>
      <c r="G237">
        <f t="shared" si="30"/>
        <v>9.6726354705936723E-3</v>
      </c>
      <c r="H237">
        <f t="shared" si="31"/>
        <v>1.7639815207833913E-2</v>
      </c>
      <c r="I237">
        <f t="shared" si="32"/>
        <v>-5.1052544244068084E-3</v>
      </c>
      <c r="J237">
        <f t="shared" si="33"/>
        <v>-4.2498216217433859E-3</v>
      </c>
      <c r="K237">
        <f t="shared" si="38"/>
        <v>4.489343658069348E-3</v>
      </c>
      <c r="X237">
        <f>SUM($G$5:G237)</f>
        <v>0.32236206092422753</v>
      </c>
      <c r="Y237">
        <f>SUM($H$5:H237)</f>
        <v>-9.2007640193324525E-2</v>
      </c>
      <c r="Z237">
        <f>SUM($I$5:I237)</f>
        <v>0.34987768205665531</v>
      </c>
      <c r="AA237">
        <f>SUM($J$5:J237)</f>
        <v>0.10042461576553068</v>
      </c>
      <c r="AC237">
        <f t="shared" si="39"/>
        <v>17.016417963827227</v>
      </c>
      <c r="AD237">
        <f t="shared" si="34"/>
        <v>32.236206092422755</v>
      </c>
      <c r="AE237">
        <f t="shared" si="35"/>
        <v>-9.2007640193324534</v>
      </c>
      <c r="AF237">
        <f t="shared" si="36"/>
        <v>34.987768205665532</v>
      </c>
      <c r="AG237">
        <f t="shared" si="37"/>
        <v>10.042461576553068</v>
      </c>
    </row>
    <row r="238" spans="1:33" x14ac:dyDescent="0.25">
      <c r="A238" s="6">
        <v>45644.208333333336</v>
      </c>
      <c r="B238">
        <f>AAPL!D236</f>
        <v>248.05</v>
      </c>
      <c r="C238">
        <f>JNJ!D236</f>
        <v>144.75</v>
      </c>
      <c r="D238">
        <f>JPM!D236</f>
        <v>230.37</v>
      </c>
      <c r="E238">
        <f>XOM!D236</f>
        <v>106.42</v>
      </c>
      <c r="G238">
        <f t="shared" si="30"/>
        <v>-2.1654585708258262E-2</v>
      </c>
      <c r="H238">
        <f t="shared" si="31"/>
        <v>-1.1402788752286211E-2</v>
      </c>
      <c r="I238">
        <f t="shared" si="32"/>
        <v>-3.4095423868216353E-2</v>
      </c>
      <c r="J238">
        <f t="shared" si="33"/>
        <v>-1.4830286262159514E-2</v>
      </c>
      <c r="K238">
        <f t="shared" si="38"/>
        <v>-2.0495771147730085E-2</v>
      </c>
      <c r="X238">
        <f>SUM($G$5:G238)</f>
        <v>0.3007074752159693</v>
      </c>
      <c r="Y238">
        <f>SUM($H$5:H238)</f>
        <v>-0.10341042894561074</v>
      </c>
      <c r="Z238">
        <f>SUM($I$5:I238)</f>
        <v>0.31578225818843897</v>
      </c>
      <c r="AA238">
        <f>SUM($J$5:J238)</f>
        <v>8.5594329503371161E-2</v>
      </c>
      <c r="AC238">
        <f t="shared" si="39"/>
        <v>14.966840849054217</v>
      </c>
      <c r="AD238">
        <f t="shared" si="34"/>
        <v>30.070747521596928</v>
      </c>
      <c r="AE238">
        <f t="shared" si="35"/>
        <v>-10.341042894561074</v>
      </c>
      <c r="AF238">
        <f t="shared" si="36"/>
        <v>31.578225818843897</v>
      </c>
      <c r="AG238">
        <f t="shared" si="37"/>
        <v>8.5594329503371167</v>
      </c>
    </row>
    <row r="239" spans="1:33" x14ac:dyDescent="0.25">
      <c r="A239" s="6">
        <v>45645.208333333336</v>
      </c>
      <c r="B239">
        <f>AAPL!D237</f>
        <v>249.79</v>
      </c>
      <c r="C239">
        <f>JNJ!D237</f>
        <v>143.58000000000001</v>
      </c>
      <c r="D239">
        <f>JPM!D237</f>
        <v>232.96</v>
      </c>
      <c r="E239">
        <f>XOM!D237</f>
        <v>105.51</v>
      </c>
      <c r="G239">
        <f t="shared" si="30"/>
        <v>6.9902261174959015E-3</v>
      </c>
      <c r="H239">
        <f t="shared" si="31"/>
        <v>-8.1157453047675764E-3</v>
      </c>
      <c r="I239">
        <f t="shared" si="32"/>
        <v>1.1180052997759232E-2</v>
      </c>
      <c r="J239">
        <f t="shared" si="33"/>
        <v>-8.5877940142224628E-3</v>
      </c>
      <c r="K239">
        <f t="shared" si="38"/>
        <v>3.6668494906627342E-4</v>
      </c>
      <c r="X239">
        <f>SUM($G$5:G239)</f>
        <v>0.30769770133346519</v>
      </c>
      <c r="Y239">
        <f>SUM($H$5:H239)</f>
        <v>-0.11152617425037832</v>
      </c>
      <c r="Z239">
        <f>SUM($I$5:I239)</f>
        <v>0.32696231118619823</v>
      </c>
      <c r="AA239">
        <f>SUM($J$5:J239)</f>
        <v>7.7006535489148695E-2</v>
      </c>
      <c r="AC239">
        <f t="shared" si="39"/>
        <v>15.003509343960845</v>
      </c>
      <c r="AD239">
        <f t="shared" si="34"/>
        <v>30.769770133346519</v>
      </c>
      <c r="AE239">
        <f t="shared" si="35"/>
        <v>-11.152617425037832</v>
      </c>
      <c r="AF239">
        <f t="shared" si="36"/>
        <v>32.696231118619821</v>
      </c>
      <c r="AG239">
        <f t="shared" si="37"/>
        <v>7.7006535489148691</v>
      </c>
    </row>
    <row r="240" spans="1:33" x14ac:dyDescent="0.25">
      <c r="A240" s="6">
        <v>45646.208333333336</v>
      </c>
      <c r="B240">
        <f>AAPL!D238</f>
        <v>254.49</v>
      </c>
      <c r="C240">
        <f>JNJ!D238</f>
        <v>144.47</v>
      </c>
      <c r="D240">
        <f>JPM!D238</f>
        <v>237.6</v>
      </c>
      <c r="E240">
        <f>XOM!D238</f>
        <v>105.87</v>
      </c>
      <c r="G240">
        <f t="shared" si="30"/>
        <v>1.8640977623199214E-2</v>
      </c>
      <c r="H240">
        <f t="shared" si="31"/>
        <v>6.1795023929529175E-3</v>
      </c>
      <c r="I240">
        <f t="shared" si="32"/>
        <v>1.9721822480168644E-2</v>
      </c>
      <c r="J240">
        <f t="shared" si="33"/>
        <v>3.4061912012876418E-3</v>
      </c>
      <c r="K240">
        <f t="shared" si="38"/>
        <v>1.1987123424402104E-2</v>
      </c>
      <c r="X240">
        <f>SUM($G$5:G240)</f>
        <v>0.32633867895666441</v>
      </c>
      <c r="Y240">
        <f>SUM($H$5:H240)</f>
        <v>-0.1053466718574254</v>
      </c>
      <c r="Z240">
        <f>SUM($I$5:I240)</f>
        <v>0.34668413366636686</v>
      </c>
      <c r="AA240">
        <f>SUM($J$5:J240)</f>
        <v>8.0412726690436337E-2</v>
      </c>
      <c r="AC240">
        <f t="shared" si="39"/>
        <v>16.202221686401053</v>
      </c>
      <c r="AD240">
        <f t="shared" si="34"/>
        <v>32.633867895666441</v>
      </c>
      <c r="AE240">
        <f t="shared" si="35"/>
        <v>-10.53466718574254</v>
      </c>
      <c r="AF240">
        <f t="shared" si="36"/>
        <v>34.668413366636685</v>
      </c>
      <c r="AG240">
        <f t="shared" si="37"/>
        <v>8.041272669043634</v>
      </c>
    </row>
    <row r="241" spans="1:33" x14ac:dyDescent="0.25">
      <c r="A241" s="6">
        <v>45649.208333333336</v>
      </c>
      <c r="B241">
        <f>AAPL!D239</f>
        <v>255.27</v>
      </c>
      <c r="C241">
        <f>JNJ!D239</f>
        <v>145.27000000000001</v>
      </c>
      <c r="D241">
        <f>JPM!D239</f>
        <v>238.39</v>
      </c>
      <c r="E241">
        <f>XOM!D239</f>
        <v>106.3</v>
      </c>
      <c r="G241">
        <f t="shared" si="30"/>
        <v>3.0602660418225774E-3</v>
      </c>
      <c r="H241">
        <f t="shared" si="31"/>
        <v>5.5222063435023429E-3</v>
      </c>
      <c r="I241">
        <f t="shared" si="32"/>
        <v>3.3194005142089512E-3</v>
      </c>
      <c r="J241">
        <f t="shared" si="33"/>
        <v>4.0533589926136978E-3</v>
      </c>
      <c r="K241">
        <f t="shared" si="38"/>
        <v>3.9888079730368928E-3</v>
      </c>
      <c r="X241">
        <f>SUM($G$5:G241)</f>
        <v>0.32939894499848699</v>
      </c>
      <c r="Y241">
        <f>SUM($H$5:H241)</f>
        <v>-9.9824465513923058E-2</v>
      </c>
      <c r="Z241">
        <f>SUM($I$5:I241)</f>
        <v>0.35000353418057578</v>
      </c>
      <c r="AA241">
        <f>SUM($J$5:J241)</f>
        <v>8.446608568305003E-2</v>
      </c>
      <c r="AC241">
        <f t="shared" si="39"/>
        <v>16.601102483704743</v>
      </c>
      <c r="AD241">
        <f t="shared" si="34"/>
        <v>32.939894499848698</v>
      </c>
      <c r="AE241">
        <f t="shared" si="35"/>
        <v>-9.9824465513923055</v>
      </c>
      <c r="AF241">
        <f t="shared" si="36"/>
        <v>35.000353418057578</v>
      </c>
      <c r="AG241">
        <f t="shared" si="37"/>
        <v>8.4466085683050025</v>
      </c>
    </row>
    <row r="242" spans="1:33" x14ac:dyDescent="0.25">
      <c r="A242" s="6">
        <v>45650.208333333336</v>
      </c>
      <c r="B242">
        <f>AAPL!D240</f>
        <v>258.2</v>
      </c>
      <c r="C242">
        <f>JNJ!D240</f>
        <v>145.85</v>
      </c>
      <c r="D242">
        <f>JPM!D240</f>
        <v>242.31</v>
      </c>
      <c r="E242">
        <f>XOM!D240</f>
        <v>106.4</v>
      </c>
      <c r="G242">
        <f t="shared" si="30"/>
        <v>1.1412669882966294E-2</v>
      </c>
      <c r="H242">
        <f t="shared" si="31"/>
        <v>3.9846164289380889E-3</v>
      </c>
      <c r="I242">
        <f t="shared" si="32"/>
        <v>1.6309910119615915E-2</v>
      </c>
      <c r="J242">
        <f t="shared" si="33"/>
        <v>9.4029155964194336E-4</v>
      </c>
      <c r="K242">
        <f t="shared" si="38"/>
        <v>8.1618719977905613E-3</v>
      </c>
      <c r="X242">
        <f>SUM($G$5:G242)</f>
        <v>0.34081161488145328</v>
      </c>
      <c r="Y242">
        <f>SUM($H$5:H242)</f>
        <v>-9.5839849084984968E-2</v>
      </c>
      <c r="Z242">
        <f>SUM($I$5:I242)</f>
        <v>0.36631344430019169</v>
      </c>
      <c r="AA242">
        <f>SUM($J$5:J242)</f>
        <v>8.5406377242691969E-2</v>
      </c>
      <c r="AC242">
        <f t="shared" si="39"/>
        <v>17.417289683483801</v>
      </c>
      <c r="AD242">
        <f t="shared" si="34"/>
        <v>34.081161488145327</v>
      </c>
      <c r="AE242">
        <f t="shared" si="35"/>
        <v>-9.5839849084984969</v>
      </c>
      <c r="AF242">
        <f t="shared" si="36"/>
        <v>36.631344430019169</v>
      </c>
      <c r="AG242">
        <f t="shared" si="37"/>
        <v>8.5406377242691978</v>
      </c>
    </row>
    <row r="243" spans="1:33" x14ac:dyDescent="0.25">
      <c r="A243" s="6">
        <v>45652.208333333336</v>
      </c>
      <c r="B243">
        <f>AAPL!D241</f>
        <v>259.02</v>
      </c>
      <c r="C243">
        <f>JNJ!D241</f>
        <v>145.58000000000001</v>
      </c>
      <c r="D243">
        <f>JPM!D241</f>
        <v>243.14</v>
      </c>
      <c r="E243">
        <f>XOM!D241</f>
        <v>106.49</v>
      </c>
      <c r="G243">
        <f t="shared" si="30"/>
        <v>3.1708003828989626E-3</v>
      </c>
      <c r="H243">
        <f t="shared" si="31"/>
        <v>-1.8529326236184614E-3</v>
      </c>
      <c r="I243">
        <f t="shared" si="32"/>
        <v>3.4195110053331849E-3</v>
      </c>
      <c r="J243">
        <f t="shared" si="33"/>
        <v>8.4550711974829104E-4</v>
      </c>
      <c r="K243">
        <f t="shared" si="38"/>
        <v>1.3957214710904942E-3</v>
      </c>
      <c r="X243">
        <f>SUM($G$5:G243)</f>
        <v>0.34398241526435225</v>
      </c>
      <c r="Y243">
        <f>SUM($H$5:H243)</f>
        <v>-9.7692781708603432E-2</v>
      </c>
      <c r="Z243">
        <f>SUM($I$5:I243)</f>
        <v>0.36973295530552486</v>
      </c>
      <c r="AA243">
        <f>SUM($J$5:J243)</f>
        <v>8.6251884362440259E-2</v>
      </c>
      <c r="AC243">
        <f t="shared" si="39"/>
        <v>17.556861830592851</v>
      </c>
      <c r="AD243">
        <f t="shared" si="34"/>
        <v>34.398241526435228</v>
      </c>
      <c r="AE243">
        <f t="shared" si="35"/>
        <v>-9.7692781708603427</v>
      </c>
      <c r="AF243">
        <f t="shared" si="36"/>
        <v>36.973295530552484</v>
      </c>
      <c r="AG243">
        <f t="shared" si="37"/>
        <v>8.6251884362440254</v>
      </c>
    </row>
    <row r="244" spans="1:33" x14ac:dyDescent="0.25">
      <c r="A244" s="6">
        <v>45653.208333333336</v>
      </c>
      <c r="B244">
        <f>AAPL!D242</f>
        <v>255.59</v>
      </c>
      <c r="C244">
        <f>JNJ!D242</f>
        <v>145.05000000000001</v>
      </c>
      <c r="D244">
        <f>JPM!D242</f>
        <v>241.17</v>
      </c>
      <c r="E244">
        <f>XOM!D242</f>
        <v>106.48</v>
      </c>
      <c r="G244">
        <f t="shared" si="30"/>
        <v>-1.3330680688083499E-2</v>
      </c>
      <c r="H244">
        <f t="shared" si="31"/>
        <v>-3.6472531226987969E-3</v>
      </c>
      <c r="I244">
        <f t="shared" si="32"/>
        <v>-8.1353301196687329E-3</v>
      </c>
      <c r="J244">
        <f t="shared" si="33"/>
        <v>-9.3909940436147073E-5</v>
      </c>
      <c r="K244">
        <f t="shared" si="38"/>
        <v>-6.3017934677217944E-3</v>
      </c>
      <c r="X244">
        <f>SUM($G$5:G244)</f>
        <v>0.33065173457626873</v>
      </c>
      <c r="Y244">
        <f>SUM($H$5:H244)</f>
        <v>-0.10134003483130223</v>
      </c>
      <c r="Z244">
        <f>SUM($I$5:I244)</f>
        <v>0.36159762518585614</v>
      </c>
      <c r="AA244">
        <f>SUM($J$5:J244)</f>
        <v>8.615797442200411E-2</v>
      </c>
      <c r="AC244">
        <f t="shared" si="39"/>
        <v>16.92668248382067</v>
      </c>
      <c r="AD244">
        <f t="shared" si="34"/>
        <v>33.065173457626869</v>
      </c>
      <c r="AE244">
        <f t="shared" si="35"/>
        <v>-10.134003483130224</v>
      </c>
      <c r="AF244">
        <f t="shared" si="36"/>
        <v>36.159762518585616</v>
      </c>
      <c r="AG244">
        <f t="shared" si="37"/>
        <v>8.6157974422004102</v>
      </c>
    </row>
    <row r="245" spans="1:33" x14ac:dyDescent="0.25">
      <c r="A245" s="6">
        <v>45656.208333333336</v>
      </c>
      <c r="B245">
        <f>AAPL!D243</f>
        <v>252.2</v>
      </c>
      <c r="C245">
        <f>JNJ!D243</f>
        <v>143.34</v>
      </c>
      <c r="D245">
        <f>JPM!D243</f>
        <v>239.32</v>
      </c>
      <c r="E245">
        <f>XOM!D243</f>
        <v>105.76</v>
      </c>
      <c r="G245">
        <f t="shared" si="30"/>
        <v>-1.3352174576538492E-2</v>
      </c>
      <c r="H245">
        <f t="shared" si="31"/>
        <v>-1.1859080001639896E-2</v>
      </c>
      <c r="I245">
        <f t="shared" si="32"/>
        <v>-7.7005104861481042E-3</v>
      </c>
      <c r="J245">
        <f t="shared" si="33"/>
        <v>-6.7847979834800244E-3</v>
      </c>
      <c r="K245">
        <f t="shared" si="38"/>
        <v>-9.9241407619516282E-3</v>
      </c>
      <c r="X245">
        <f>SUM($G$5:G245)</f>
        <v>0.31729955999973025</v>
      </c>
      <c r="Y245">
        <f>SUM($H$5:H245)</f>
        <v>-0.11319911483294212</v>
      </c>
      <c r="Z245">
        <f>SUM($I$5:I245)</f>
        <v>0.35389711469970803</v>
      </c>
      <c r="AA245">
        <f>SUM($J$5:J245)</f>
        <v>7.9373176438524082E-2</v>
      </c>
      <c r="AC245">
        <f t="shared" si="39"/>
        <v>15.934268407625506</v>
      </c>
      <c r="AD245">
        <f t="shared" si="34"/>
        <v>31.729955999973026</v>
      </c>
      <c r="AE245">
        <f t="shared" si="35"/>
        <v>-11.319911483294213</v>
      </c>
      <c r="AF245">
        <f t="shared" si="36"/>
        <v>35.389711469970806</v>
      </c>
      <c r="AG245">
        <f t="shared" si="37"/>
        <v>7.937317643852408</v>
      </c>
    </row>
    <row r="246" spans="1:33" x14ac:dyDescent="0.25">
      <c r="A246" s="6">
        <v>45657.208333333336</v>
      </c>
      <c r="B246">
        <f>AAPL!D244</f>
        <v>250.42</v>
      </c>
      <c r="C246">
        <f>JNJ!D244</f>
        <v>144.62</v>
      </c>
      <c r="D246">
        <f>JPM!D244</f>
        <v>239.71</v>
      </c>
      <c r="E246">
        <f>XOM!D244</f>
        <v>107.57</v>
      </c>
      <c r="G246">
        <f t="shared" si="30"/>
        <v>-7.0829152900175382E-3</v>
      </c>
      <c r="H246">
        <f t="shared" si="31"/>
        <v>8.8901821810326402E-3</v>
      </c>
      <c r="I246">
        <f t="shared" si="32"/>
        <v>1.6282908634877985E-3</v>
      </c>
      <c r="J246">
        <f t="shared" si="33"/>
        <v>1.6969422340537697E-2</v>
      </c>
      <c r="K246">
        <f t="shared" si="38"/>
        <v>5.1012450237601491E-3</v>
      </c>
      <c r="X246">
        <f>SUM($G$5:G246)</f>
        <v>0.31021664470971272</v>
      </c>
      <c r="Y246">
        <f>SUM($H$5:H246)</f>
        <v>-0.10430893265190948</v>
      </c>
      <c r="Z246">
        <f>SUM($I$5:I246)</f>
        <v>0.35552540556319584</v>
      </c>
      <c r="AA246">
        <f>SUM($J$5:J246)</f>
        <v>9.6342598779061775E-2</v>
      </c>
      <c r="AC246">
        <f t="shared" si="39"/>
        <v>16.444392910001522</v>
      </c>
      <c r="AD246">
        <f t="shared" si="34"/>
        <v>31.02166447097127</v>
      </c>
      <c r="AE246">
        <f t="shared" si="35"/>
        <v>-10.430893265190948</v>
      </c>
      <c r="AF246">
        <f t="shared" si="36"/>
        <v>35.552540556319585</v>
      </c>
      <c r="AG246">
        <f t="shared" si="37"/>
        <v>9.6342598779061781</v>
      </c>
    </row>
    <row r="247" spans="1:33" x14ac:dyDescent="0.25">
      <c r="A247" s="6">
        <v>45659.208333333336</v>
      </c>
      <c r="B247">
        <f>AAPL!D245</f>
        <v>243.85</v>
      </c>
      <c r="C247">
        <f>JNJ!D245</f>
        <v>144.02000000000001</v>
      </c>
      <c r="D247">
        <f>JPM!D245</f>
        <v>240</v>
      </c>
      <c r="E247">
        <f>XOM!D245</f>
        <v>107.31</v>
      </c>
      <c r="G247">
        <f t="shared" si="30"/>
        <v>-2.6586226084739983E-2</v>
      </c>
      <c r="H247">
        <f t="shared" si="31"/>
        <v>-4.1574339260849651E-3</v>
      </c>
      <c r="I247">
        <f t="shared" si="32"/>
        <v>1.2090639566725628E-3</v>
      </c>
      <c r="J247">
        <f t="shared" si="33"/>
        <v>-2.4199565048779533E-3</v>
      </c>
      <c r="K247">
        <f t="shared" si="38"/>
        <v>-7.988638139757585E-3</v>
      </c>
      <c r="X247">
        <f>SUM($G$5:G247)</f>
        <v>0.28363041862497274</v>
      </c>
      <c r="Y247">
        <f>SUM($H$5:H247)</f>
        <v>-0.10846636657799444</v>
      </c>
      <c r="Z247">
        <f>SUM($I$5:I247)</f>
        <v>0.35673446951986842</v>
      </c>
      <c r="AA247">
        <f>SUM($J$5:J247)</f>
        <v>9.3922642274183815E-2</v>
      </c>
      <c r="AC247">
        <f t="shared" si="39"/>
        <v>15.645529096025761</v>
      </c>
      <c r="AD247">
        <f t="shared" si="34"/>
        <v>28.363041862497273</v>
      </c>
      <c r="AE247">
        <f t="shared" si="35"/>
        <v>-10.846636657799444</v>
      </c>
      <c r="AF247">
        <f t="shared" si="36"/>
        <v>35.67344695198684</v>
      </c>
      <c r="AG247">
        <f t="shared" si="37"/>
        <v>9.3922642274183819</v>
      </c>
    </row>
    <row r="248" spans="1:33" x14ac:dyDescent="0.25">
      <c r="A248" s="6">
        <v>45660.208333333336</v>
      </c>
      <c r="B248">
        <f>AAPL!D246</f>
        <v>243.36</v>
      </c>
      <c r="C248">
        <f>JNJ!D246</f>
        <v>144.19</v>
      </c>
      <c r="D248">
        <f>JPM!D246</f>
        <v>243.28</v>
      </c>
      <c r="E248">
        <f>XOM!D246</f>
        <v>107.86</v>
      </c>
      <c r="G248">
        <f t="shared" si="30"/>
        <v>-2.0114536450788353E-3</v>
      </c>
      <c r="H248">
        <f t="shared" si="31"/>
        <v>1.1796954978346489E-3</v>
      </c>
      <c r="I248">
        <f t="shared" si="32"/>
        <v>1.3574120027117951E-2</v>
      </c>
      <c r="J248">
        <f t="shared" si="33"/>
        <v>5.1122479700448529E-3</v>
      </c>
      <c r="K248">
        <f t="shared" si="38"/>
        <v>4.4636524624796546E-3</v>
      </c>
      <c r="X248">
        <f>SUM($G$5:G248)</f>
        <v>0.28161896497989392</v>
      </c>
      <c r="Y248">
        <f>SUM($H$5:H248)</f>
        <v>-0.1072866710801598</v>
      </c>
      <c r="Z248">
        <f>SUM($I$5:I248)</f>
        <v>0.37030858954698637</v>
      </c>
      <c r="AA248">
        <f>SUM($J$5:J248)</f>
        <v>9.9034890244228665E-2</v>
      </c>
      <c r="AC248">
        <f t="shared" si="39"/>
        <v>16.091894342273729</v>
      </c>
      <c r="AD248">
        <f t="shared" si="34"/>
        <v>28.161896497989392</v>
      </c>
      <c r="AE248">
        <f t="shared" si="35"/>
        <v>-10.72866710801598</v>
      </c>
      <c r="AF248">
        <f t="shared" si="36"/>
        <v>37.030858954698637</v>
      </c>
      <c r="AG248">
        <f t="shared" si="37"/>
        <v>9.9034890244228659</v>
      </c>
    </row>
    <row r="249" spans="1:33" x14ac:dyDescent="0.25">
      <c r="A249" s="6">
        <v>45663.208333333336</v>
      </c>
      <c r="B249">
        <f>AAPL!D247</f>
        <v>245</v>
      </c>
      <c r="C249">
        <f>JNJ!D247</f>
        <v>143.66</v>
      </c>
      <c r="D249">
        <f>JPM!D247</f>
        <v>240.85</v>
      </c>
      <c r="E249">
        <f>XOM!D247</f>
        <v>107.74</v>
      </c>
      <c r="G249">
        <f t="shared" si="30"/>
        <v>6.7163820337442027E-3</v>
      </c>
      <c r="H249">
        <f t="shared" si="31"/>
        <v>-3.6824776719000174E-3</v>
      </c>
      <c r="I249">
        <f t="shared" si="32"/>
        <v>-1.0038710292879479E-2</v>
      </c>
      <c r="J249">
        <f t="shared" si="33"/>
        <v>-1.1131726566933277E-3</v>
      </c>
      <c r="K249">
        <f t="shared" si="38"/>
        <v>-2.0294946469321552E-3</v>
      </c>
      <c r="X249">
        <f>SUM($G$5:G249)</f>
        <v>0.28833534701363811</v>
      </c>
      <c r="Y249">
        <f>SUM($H$5:H249)</f>
        <v>-0.11096914875205981</v>
      </c>
      <c r="Z249">
        <f>SUM($I$5:I249)</f>
        <v>0.36026987925410686</v>
      </c>
      <c r="AA249">
        <f>SUM($J$5:J249)</f>
        <v>9.7921717587535331E-2</v>
      </c>
      <c r="AC249">
        <f t="shared" si="39"/>
        <v>15.888944877580512</v>
      </c>
      <c r="AD249">
        <f t="shared" si="34"/>
        <v>28.83353470136381</v>
      </c>
      <c r="AE249">
        <f t="shared" si="35"/>
        <v>-11.096914875205981</v>
      </c>
      <c r="AF249">
        <f t="shared" si="36"/>
        <v>36.026987925410687</v>
      </c>
      <c r="AG249">
        <f t="shared" si="37"/>
        <v>9.7921717587535326</v>
      </c>
    </row>
    <row r="250" spans="1:33" x14ac:dyDescent="0.25">
      <c r="A250" s="6">
        <v>45664.208333333336</v>
      </c>
      <c r="B250">
        <f>AAPL!D248</f>
        <v>242.21</v>
      </c>
      <c r="C250">
        <f>JNJ!D248</f>
        <v>146.22999999999999</v>
      </c>
      <c r="D250">
        <f>JPM!D248</f>
        <v>243.17</v>
      </c>
      <c r="E250">
        <f>XOM!D248</f>
        <v>108.75</v>
      </c>
      <c r="G250">
        <f t="shared" si="30"/>
        <v>-1.1453092086491822E-2</v>
      </c>
      <c r="H250">
        <f t="shared" si="31"/>
        <v>1.773132797713222E-2</v>
      </c>
      <c r="I250">
        <f t="shared" si="32"/>
        <v>9.5864541437380608E-3</v>
      </c>
      <c r="J250">
        <f t="shared" si="33"/>
        <v>9.3307527164058334E-3</v>
      </c>
      <c r="K250">
        <f t="shared" si="38"/>
        <v>6.2988606876960736E-3</v>
      </c>
      <c r="X250">
        <f>SUM($G$5:G250)</f>
        <v>0.2768822549271463</v>
      </c>
      <c r="Y250">
        <f>SUM($H$5:H250)</f>
        <v>-9.3237820774927593E-2</v>
      </c>
      <c r="Z250">
        <f>SUM($I$5:I250)</f>
        <v>0.36985633339784491</v>
      </c>
      <c r="AA250">
        <f>SUM($J$5:J250)</f>
        <v>0.10725247030394117</v>
      </c>
      <c r="AC250">
        <f t="shared" si="39"/>
        <v>16.518830946350121</v>
      </c>
      <c r="AD250">
        <f t="shared" si="34"/>
        <v>27.688225492714629</v>
      </c>
      <c r="AE250">
        <f t="shared" si="35"/>
        <v>-9.3237820774927584</v>
      </c>
      <c r="AF250">
        <f t="shared" si="36"/>
        <v>36.985633339784492</v>
      </c>
      <c r="AG250">
        <f t="shared" si="37"/>
        <v>10.725247030394117</v>
      </c>
    </row>
    <row r="251" spans="1:33" x14ac:dyDescent="0.25">
      <c r="A251" s="6">
        <v>45665.208333333336</v>
      </c>
      <c r="B251">
        <f>AAPL!D249</f>
        <v>242.7</v>
      </c>
      <c r="C251">
        <f>JNJ!D249</f>
        <v>142.27000000000001</v>
      </c>
      <c r="D251">
        <f>JPM!D249</f>
        <v>243.13</v>
      </c>
      <c r="E251">
        <f>XOM!D249</f>
        <v>106.93</v>
      </c>
      <c r="G251">
        <f t="shared" si="30"/>
        <v>2.0209942743203797E-3</v>
      </c>
      <c r="H251">
        <f t="shared" si="31"/>
        <v>-2.7454063960711969E-2</v>
      </c>
      <c r="I251">
        <f t="shared" si="32"/>
        <v>-1.6450750602587194E-4</v>
      </c>
      <c r="J251">
        <f t="shared" si="33"/>
        <v>-1.6877255200228133E-2</v>
      </c>
      <c r="K251">
        <f t="shared" si="38"/>
        <v>-1.0618708098161398E-2</v>
      </c>
      <c r="X251">
        <f>SUM($G$5:G251)</f>
        <v>0.2789032492014667</v>
      </c>
      <c r="Y251">
        <f>SUM($H$5:H251)</f>
        <v>-0.12069188473563956</v>
      </c>
      <c r="Z251">
        <f>SUM($I$5:I251)</f>
        <v>0.36969182589181904</v>
      </c>
      <c r="AA251">
        <f>SUM($J$5:J251)</f>
        <v>9.0375215103713033E-2</v>
      </c>
      <c r="AC251">
        <f t="shared" si="39"/>
        <v>15.456960136533979</v>
      </c>
      <c r="AD251">
        <f t="shared" si="34"/>
        <v>27.890324920146668</v>
      </c>
      <c r="AE251">
        <f t="shared" si="35"/>
        <v>-12.069188473563957</v>
      </c>
      <c r="AF251">
        <f t="shared" si="36"/>
        <v>36.969182589181905</v>
      </c>
      <c r="AG251">
        <f t="shared" si="37"/>
        <v>9.0375215103713025</v>
      </c>
    </row>
    <row r="252" spans="1:33" x14ac:dyDescent="0.25">
      <c r="A252" s="6">
        <v>45667.208333333336</v>
      </c>
      <c r="B252">
        <f>AAPL!D250</f>
        <v>236.85</v>
      </c>
      <c r="C252">
        <f>JNJ!D250</f>
        <v>142.06</v>
      </c>
      <c r="D252">
        <f>JPM!D250</f>
        <v>239.87</v>
      </c>
      <c r="E252">
        <f>XOM!D250</f>
        <v>106.54</v>
      </c>
      <c r="G252">
        <f t="shared" si="30"/>
        <v>-2.4399083362794845E-2</v>
      </c>
      <c r="H252">
        <f t="shared" si="31"/>
        <v>-1.4771570934117725E-3</v>
      </c>
      <c r="I252">
        <f t="shared" si="32"/>
        <v>-1.3499169793003129E-2</v>
      </c>
      <c r="J252">
        <f t="shared" si="33"/>
        <v>-3.6539132797122008E-3</v>
      </c>
      <c r="K252">
        <f t="shared" si="38"/>
        <v>-1.0757330882230486E-2</v>
      </c>
      <c r="X252">
        <f>SUM($G$5:G252)</f>
        <v>0.25450416583867186</v>
      </c>
      <c r="Y252">
        <f>SUM($H$5:H252)</f>
        <v>-0.12216904182905133</v>
      </c>
      <c r="Z252">
        <f>SUM($I$5:I252)</f>
        <v>0.3561926560988159</v>
      </c>
      <c r="AA252">
        <f>SUM($J$5:J252)</f>
        <v>8.6721301824000827E-2</v>
      </c>
      <c r="AC252">
        <f t="shared" si="39"/>
        <v>14.381227048310929</v>
      </c>
      <c r="AD252">
        <f t="shared" si="34"/>
        <v>25.450416583867185</v>
      </c>
      <c r="AE252">
        <f t="shared" si="35"/>
        <v>-12.216904182905134</v>
      </c>
      <c r="AF252">
        <f t="shared" si="36"/>
        <v>35.619265609881587</v>
      </c>
      <c r="AG252">
        <f t="shared" si="37"/>
        <v>8.6721301824000818</v>
      </c>
    </row>
    <row r="253" spans="1:33" x14ac:dyDescent="0.25">
      <c r="A253" s="6">
        <v>45670.208333333336</v>
      </c>
      <c r="B253">
        <f>AAPL!D251</f>
        <v>234.4</v>
      </c>
      <c r="C253">
        <f>JNJ!D251</f>
        <v>144.47</v>
      </c>
      <c r="D253">
        <f>JPM!D251</f>
        <v>244.21</v>
      </c>
      <c r="E253">
        <f>XOM!D251</f>
        <v>109.29</v>
      </c>
      <c r="G253">
        <f t="shared" si="30"/>
        <v>-1.0397971666903203E-2</v>
      </c>
      <c r="H253">
        <f t="shared" si="31"/>
        <v>1.6822369971626068E-2</v>
      </c>
      <c r="I253">
        <f t="shared" si="32"/>
        <v>1.7931400958185569E-2</v>
      </c>
      <c r="J253">
        <f t="shared" si="33"/>
        <v>2.5484398199729093E-2</v>
      </c>
      <c r="K253">
        <f t="shared" si="38"/>
        <v>1.2460049365659382E-2</v>
      </c>
      <c r="X253">
        <f>SUM($G$5:G253)</f>
        <v>0.24410619417176865</v>
      </c>
      <c r="Y253">
        <f>SUM($H$5:H253)</f>
        <v>-0.10534667185742527</v>
      </c>
      <c r="Z253">
        <f>SUM($I$5:I253)</f>
        <v>0.37412405705700147</v>
      </c>
      <c r="AA253">
        <f>SUM($J$5:J253)</f>
        <v>0.11220570002372993</v>
      </c>
      <c r="AC253">
        <f t="shared" si="39"/>
        <v>15.627231984876868</v>
      </c>
      <c r="AD253">
        <f t="shared" si="34"/>
        <v>24.410619417176864</v>
      </c>
      <c r="AE253">
        <f t="shared" si="35"/>
        <v>-10.534667185742528</v>
      </c>
      <c r="AF253">
        <f t="shared" si="36"/>
        <v>37.412405705700145</v>
      </c>
      <c r="AG253">
        <f t="shared" si="37"/>
        <v>11.220570002372993</v>
      </c>
    </row>
    <row r="254" spans="1:33" x14ac:dyDescent="0.25">
      <c r="A254" s="6">
        <v>45671.208333333336</v>
      </c>
      <c r="B254">
        <f>AAPL!D252</f>
        <v>233.28</v>
      </c>
      <c r="C254">
        <f>JNJ!D252</f>
        <v>144.75</v>
      </c>
      <c r="D254">
        <f>JPM!D252</f>
        <v>247.47</v>
      </c>
      <c r="E254">
        <f>XOM!D252</f>
        <v>109.72</v>
      </c>
      <c r="G254">
        <f t="shared" si="30"/>
        <v>-4.7896088825642048E-3</v>
      </c>
      <c r="H254">
        <f t="shared" si="31"/>
        <v>1.936242911814702E-3</v>
      </c>
      <c r="I254">
        <f t="shared" si="32"/>
        <v>1.3260851661625746E-2</v>
      </c>
      <c r="J254">
        <f t="shared" si="33"/>
        <v>3.926766380820206E-3</v>
      </c>
      <c r="K254">
        <f t="shared" si="38"/>
        <v>3.5835630179241124E-3</v>
      </c>
      <c r="X254">
        <f>SUM($G$5:G254)</f>
        <v>0.23931658528920444</v>
      </c>
      <c r="Y254">
        <f>SUM($H$5:H254)</f>
        <v>-0.10341042894561057</v>
      </c>
      <c r="Z254">
        <f>SUM($I$5:I254)</f>
        <v>0.38738490871862724</v>
      </c>
      <c r="AA254">
        <f>SUM($J$5:J254)</f>
        <v>0.11613246640455013</v>
      </c>
      <c r="AC254">
        <f t="shared" si="39"/>
        <v>15.98558828666928</v>
      </c>
      <c r="AD254">
        <f t="shared" si="34"/>
        <v>23.931658528920444</v>
      </c>
      <c r="AE254">
        <f t="shared" si="35"/>
        <v>-10.341042894561058</v>
      </c>
      <c r="AF254">
        <f t="shared" si="36"/>
        <v>38.738490871862723</v>
      </c>
      <c r="AG254">
        <f t="shared" si="37"/>
        <v>11.613246640455014</v>
      </c>
    </row>
    <row r="255" spans="1:33" x14ac:dyDescent="0.25">
      <c r="A255" s="6">
        <v>45672.208333333336</v>
      </c>
      <c r="B255">
        <f>AAPL!D253</f>
        <v>237.87</v>
      </c>
      <c r="C255">
        <f>JNJ!D253</f>
        <v>144.97</v>
      </c>
      <c r="D255">
        <f>JPM!D253</f>
        <v>252.35</v>
      </c>
      <c r="E255">
        <f>XOM!D253</f>
        <v>111.51</v>
      </c>
      <c r="G255">
        <f t="shared" si="30"/>
        <v>1.9484857132124001E-2</v>
      </c>
      <c r="H255">
        <f t="shared" si="31"/>
        <v>1.5187080097014104E-3</v>
      </c>
      <c r="I255">
        <f t="shared" si="32"/>
        <v>1.9527650245521357E-2</v>
      </c>
      <c r="J255">
        <f t="shared" si="33"/>
        <v>1.6182606907868134E-2</v>
      </c>
      <c r="K255">
        <f t="shared" si="38"/>
        <v>1.4178455573803726E-2</v>
      </c>
      <c r="X255">
        <f>SUM($G$5:G255)</f>
        <v>0.25880144242132841</v>
      </c>
      <c r="Y255">
        <f>SUM($H$5:H255)</f>
        <v>-0.10189172093590916</v>
      </c>
      <c r="Z255">
        <f>SUM($I$5:I255)</f>
        <v>0.40691255896414857</v>
      </c>
      <c r="AA255">
        <f>SUM($J$5:J255)</f>
        <v>0.13231507331241826</v>
      </c>
      <c r="AC255">
        <f t="shared" si="39"/>
        <v>17.403433844049651</v>
      </c>
      <c r="AD255">
        <f t="shared" si="34"/>
        <v>25.88014424213284</v>
      </c>
      <c r="AE255">
        <f t="shared" si="35"/>
        <v>-10.189172093590916</v>
      </c>
      <c r="AF255">
        <f t="shared" si="36"/>
        <v>40.691255896414859</v>
      </c>
      <c r="AG255">
        <f t="shared" si="37"/>
        <v>13.231507331241826</v>
      </c>
    </row>
    <row r="256" spans="1:33" x14ac:dyDescent="0.25">
      <c r="A256" s="6">
        <v>45673.208333333336</v>
      </c>
      <c r="B256">
        <f>AAPL!D254</f>
        <v>228.26</v>
      </c>
      <c r="C256">
        <f>JNJ!D254</f>
        <v>147.77000000000001</v>
      </c>
      <c r="D256">
        <f>JPM!D254</f>
        <v>254.27</v>
      </c>
      <c r="E256">
        <f>XOM!D254</f>
        <v>111.32</v>
      </c>
      <c r="G256">
        <f t="shared" si="30"/>
        <v>-4.1238975826963314E-2</v>
      </c>
      <c r="H256">
        <f t="shared" si="31"/>
        <v>1.9130186452736495E-2</v>
      </c>
      <c r="I256">
        <f t="shared" si="32"/>
        <v>7.5796817821773624E-3</v>
      </c>
      <c r="J256">
        <f t="shared" si="33"/>
        <v>-1.7053363195805612E-3</v>
      </c>
      <c r="K256">
        <f t="shared" si="38"/>
        <v>-4.0586109779075048E-3</v>
      </c>
      <c r="X256">
        <f>SUM($G$5:G256)</f>
        <v>0.21756246659436509</v>
      </c>
      <c r="Y256">
        <f>SUM($H$5:H256)</f>
        <v>-8.2761534483172666E-2</v>
      </c>
      <c r="Z256">
        <f>SUM($I$5:I256)</f>
        <v>0.41449224074632596</v>
      </c>
      <c r="AA256">
        <f>SUM($J$5:J256)</f>
        <v>0.1306097369928377</v>
      </c>
      <c r="AC256">
        <f t="shared" si="39"/>
        <v>16.997572746258903</v>
      </c>
      <c r="AD256">
        <f t="shared" si="34"/>
        <v>21.75624665943651</v>
      </c>
      <c r="AE256">
        <f t="shared" si="35"/>
        <v>-8.2761534483172667</v>
      </c>
      <c r="AF256">
        <f t="shared" si="36"/>
        <v>41.449224074632596</v>
      </c>
      <c r="AG256">
        <f t="shared" si="37"/>
        <v>13.060973699283771</v>
      </c>
    </row>
    <row r="257" spans="1:33" x14ac:dyDescent="0.25">
      <c r="A257" s="6">
        <v>45674.208333333336</v>
      </c>
      <c r="B257">
        <f>AAPL!D255</f>
        <v>229.98</v>
      </c>
      <c r="C257">
        <f>JNJ!D255</f>
        <v>147.03</v>
      </c>
      <c r="D257">
        <f>JPM!D255</f>
        <v>259.16000000000003</v>
      </c>
      <c r="E257">
        <f>XOM!D255</f>
        <v>112.32</v>
      </c>
      <c r="G257">
        <f t="shared" si="30"/>
        <v>7.5070184950648353E-3</v>
      </c>
      <c r="H257">
        <f t="shared" si="31"/>
        <v>-5.0203633259767785E-3</v>
      </c>
      <c r="I257">
        <f t="shared" si="32"/>
        <v>1.9048937013307819E-2</v>
      </c>
      <c r="J257">
        <f t="shared" si="33"/>
        <v>8.9430036198109679E-3</v>
      </c>
      <c r="K257">
        <f t="shared" si="38"/>
        <v>7.6196489505517108E-3</v>
      </c>
      <c r="X257">
        <f>SUM($G$5:G257)</f>
        <v>0.22506948508942992</v>
      </c>
      <c r="Y257">
        <f>SUM($H$5:H257)</f>
        <v>-8.778189780914944E-2</v>
      </c>
      <c r="Z257">
        <f>SUM($I$5:I257)</f>
        <v>0.4335411777596338</v>
      </c>
      <c r="AA257">
        <f>SUM($J$5:J257)</f>
        <v>0.13955274061264866</v>
      </c>
      <c r="AC257">
        <f t="shared" si="39"/>
        <v>17.759537641314076</v>
      </c>
      <c r="AD257">
        <f t="shared" si="34"/>
        <v>22.50694850894299</v>
      </c>
      <c r="AE257">
        <f t="shared" si="35"/>
        <v>-8.7781897809149445</v>
      </c>
      <c r="AF257">
        <f t="shared" si="36"/>
        <v>43.354117775963381</v>
      </c>
      <c r="AG257">
        <f t="shared" si="37"/>
        <v>13.955274061264866</v>
      </c>
    </row>
    <row r="258" spans="1:33" x14ac:dyDescent="0.25">
      <c r="A258" s="6">
        <v>45678.208333333336</v>
      </c>
      <c r="B258">
        <f>AAPL!D256</f>
        <v>222.64</v>
      </c>
      <c r="C258">
        <f>JNJ!D256</f>
        <v>148.15</v>
      </c>
      <c r="D258">
        <f>JPM!D256</f>
        <v>263.02999999999997</v>
      </c>
      <c r="E258">
        <f>XOM!D256</f>
        <v>111.47</v>
      </c>
      <c r="G258">
        <f t="shared" si="30"/>
        <v>-3.2436231402883438E-2</v>
      </c>
      <c r="H258">
        <f t="shared" si="31"/>
        <v>7.5886264300084943E-3</v>
      </c>
      <c r="I258">
        <f t="shared" si="32"/>
        <v>1.4822462531762495E-2</v>
      </c>
      <c r="J258">
        <f t="shared" si="33"/>
        <v>-7.5964438759687771E-3</v>
      </c>
      <c r="K258">
        <f t="shared" si="38"/>
        <v>-4.405396579270306E-3</v>
      </c>
      <c r="X258">
        <f>SUM($G$5:G258)</f>
        <v>0.19263325368654649</v>
      </c>
      <c r="Y258">
        <f>SUM($H$5:H258)</f>
        <v>-8.0193271379140951E-2</v>
      </c>
      <c r="Z258">
        <f>SUM($I$5:I258)</f>
        <v>0.4483636402913963</v>
      </c>
      <c r="AA258">
        <f>SUM($J$5:J258)</f>
        <v>0.13195629673667988</v>
      </c>
      <c r="AC258">
        <f t="shared" si="39"/>
        <v>17.318997983387042</v>
      </c>
      <c r="AD258">
        <f t="shared" si="34"/>
        <v>19.263325368654648</v>
      </c>
      <c r="AE258">
        <f t="shared" si="35"/>
        <v>-8.0193271379140949</v>
      </c>
      <c r="AF258">
        <f t="shared" si="36"/>
        <v>44.836364029139631</v>
      </c>
      <c r="AG258">
        <f t="shared" si="37"/>
        <v>13.195629673667989</v>
      </c>
    </row>
    <row r="259" spans="1:33" x14ac:dyDescent="0.25">
      <c r="A259" s="6">
        <v>45679.208333333336</v>
      </c>
      <c r="B259">
        <f>AAPL!D257</f>
        <v>223.83</v>
      </c>
      <c r="C259">
        <f>JNJ!D257</f>
        <v>145.27000000000001</v>
      </c>
      <c r="D259">
        <f>JPM!D257</f>
        <v>262.83999999999997</v>
      </c>
      <c r="E259">
        <f>XOM!D257</f>
        <v>109.53</v>
      </c>
      <c r="G259">
        <f t="shared" si="30"/>
        <v>5.3307179338975266E-3</v>
      </c>
      <c r="H259">
        <f t="shared" si="31"/>
        <v>-1.9631194134782089E-2</v>
      </c>
      <c r="I259">
        <f t="shared" si="32"/>
        <v>-7.2261208385213441E-4</v>
      </c>
      <c r="J259">
        <f t="shared" si="33"/>
        <v>-1.7557012065876901E-2</v>
      </c>
      <c r="K259">
        <f t="shared" si="38"/>
        <v>-8.1450250876533986E-3</v>
      </c>
      <c r="X259">
        <f>SUM($G$5:G259)</f>
        <v>0.19796397162044402</v>
      </c>
      <c r="Y259">
        <f>SUM($H$5:H259)</f>
        <v>-9.9824465513923044E-2</v>
      </c>
      <c r="Z259">
        <f>SUM($I$5:I259)</f>
        <v>0.44764102820754414</v>
      </c>
      <c r="AA259">
        <f>SUM($J$5:J259)</f>
        <v>0.11439928467080299</v>
      </c>
      <c r="AC259">
        <f t="shared" si="39"/>
        <v>16.504495474621702</v>
      </c>
      <c r="AD259">
        <f t="shared" si="34"/>
        <v>19.796397162044403</v>
      </c>
      <c r="AE259">
        <f t="shared" si="35"/>
        <v>-9.9824465513923037</v>
      </c>
      <c r="AF259">
        <f t="shared" si="36"/>
        <v>44.764102820754417</v>
      </c>
      <c r="AG259">
        <f t="shared" si="37"/>
        <v>11.439928467080298</v>
      </c>
    </row>
    <row r="260" spans="1:33" x14ac:dyDescent="0.25">
      <c r="A260" s="6">
        <v>45680.208333333336</v>
      </c>
      <c r="B260">
        <f>AAPL!D258</f>
        <v>223.66</v>
      </c>
      <c r="C260">
        <f>JNJ!D258</f>
        <v>146.63999999999999</v>
      </c>
      <c r="D260">
        <f>JPM!D258</f>
        <v>265.95</v>
      </c>
      <c r="E260">
        <f>XOM!D258</f>
        <v>110.15</v>
      </c>
      <c r="G260">
        <f t="shared" si="30"/>
        <v>-7.5979355149053557E-4</v>
      </c>
      <c r="H260">
        <f t="shared" si="31"/>
        <v>9.3865236466572303E-3</v>
      </c>
      <c r="I260">
        <f t="shared" si="32"/>
        <v>1.1762839158659446E-2</v>
      </c>
      <c r="J260">
        <f t="shared" si="33"/>
        <v>5.6445889126969717E-3</v>
      </c>
      <c r="K260">
        <f t="shared" si="38"/>
        <v>6.5085395416307782E-3</v>
      </c>
      <c r="X260">
        <f>SUM($G$5:G260)</f>
        <v>0.19720417806895349</v>
      </c>
      <c r="Y260">
        <f>SUM($H$5:H260)</f>
        <v>-9.0437941867265809E-2</v>
      </c>
      <c r="Z260">
        <f>SUM($I$5:I260)</f>
        <v>0.45940386736620359</v>
      </c>
      <c r="AA260">
        <f>SUM($J$5:J260)</f>
        <v>0.12004387358349995</v>
      </c>
      <c r="AC260">
        <f t="shared" si="39"/>
        <v>17.155349428784781</v>
      </c>
      <c r="AD260">
        <f t="shared" si="34"/>
        <v>19.720417806895348</v>
      </c>
      <c r="AE260">
        <f t="shared" si="35"/>
        <v>-9.043794186726581</v>
      </c>
      <c r="AF260">
        <f t="shared" si="36"/>
        <v>45.940386736620361</v>
      </c>
      <c r="AG260">
        <f t="shared" si="37"/>
        <v>12.004387358349994</v>
      </c>
    </row>
    <row r="261" spans="1:33" x14ac:dyDescent="0.25">
      <c r="A261" s="6">
        <v>45681.208333333336</v>
      </c>
      <c r="B261">
        <f>AAPL!D259</f>
        <v>222.78</v>
      </c>
      <c r="C261">
        <f>JNJ!D259</f>
        <v>146.82</v>
      </c>
      <c r="D261">
        <f>JPM!D259</f>
        <v>264.83999999999997</v>
      </c>
      <c r="E261">
        <f>XOM!D259</f>
        <v>108.66</v>
      </c>
      <c r="G261">
        <f t="shared" ref="G261:G324" si="40">LN(B261/B260)</f>
        <v>-3.9423041829985839E-3</v>
      </c>
      <c r="H261">
        <f t="shared" ref="H261:H324" si="41">LN(C261/C260)</f>
        <v>1.2267431511856692E-3</v>
      </c>
      <c r="I261">
        <f t="shared" ref="I261:I324" si="42">LN(D261/D260)</f>
        <v>-4.1824511316812477E-3</v>
      </c>
      <c r="J261">
        <f t="shared" ref="J261:J324" si="43">LN(E261/E260)</f>
        <v>-1.3619332124975179E-2</v>
      </c>
      <c r="K261">
        <f t="shared" si="38"/>
        <v>-5.1293360721173355E-3</v>
      </c>
      <c r="X261">
        <f>SUM($G$5:G261)</f>
        <v>0.19326187388595489</v>
      </c>
      <c r="Y261">
        <f>SUM($H$5:H261)</f>
        <v>-8.9211198716080145E-2</v>
      </c>
      <c r="Z261">
        <f>SUM($I$5:I261)</f>
        <v>0.45522141623452234</v>
      </c>
      <c r="AA261">
        <f>SUM($J$5:J261)</f>
        <v>0.10642454145852477</v>
      </c>
      <c r="AC261">
        <f t="shared" si="39"/>
        <v>16.642415821573046</v>
      </c>
      <c r="AD261">
        <f t="shared" ref="AD261:AD324" si="44">$AD$1*X261</f>
        <v>19.326187388595489</v>
      </c>
      <c r="AE261">
        <f t="shared" ref="AE261:AE324" si="45">$AD$1*Y261</f>
        <v>-8.9211198716080151</v>
      </c>
      <c r="AF261">
        <f t="shared" ref="AF261:AF324" si="46">$AD$1*Z261</f>
        <v>45.522141623452235</v>
      </c>
      <c r="AG261">
        <f t="shared" ref="AG261:AG324" si="47">$AD$1*AA261</f>
        <v>10.642454145852478</v>
      </c>
    </row>
    <row r="262" spans="1:33" x14ac:dyDescent="0.25">
      <c r="A262" s="6">
        <v>45684.208333333336</v>
      </c>
      <c r="B262">
        <f>AAPL!D260</f>
        <v>229.86</v>
      </c>
      <c r="C262">
        <f>JNJ!D260</f>
        <v>152.88999999999999</v>
      </c>
      <c r="D262">
        <f>JPM!D260</f>
        <v>265.85000000000002</v>
      </c>
      <c r="E262">
        <f>XOM!D260</f>
        <v>110.17</v>
      </c>
      <c r="G262">
        <f t="shared" si="40"/>
        <v>3.1285690523568978E-2</v>
      </c>
      <c r="H262">
        <f t="shared" si="41"/>
        <v>4.0511361889886979E-2</v>
      </c>
      <c r="I262">
        <f t="shared" si="42"/>
        <v>3.8063698937022589E-3</v>
      </c>
      <c r="J262">
        <f t="shared" si="43"/>
        <v>1.3800886228596522E-2</v>
      </c>
      <c r="K262">
        <f t="shared" ref="K262:K325" si="48">AVERAGE(G262:J262)</f>
        <v>2.2351077133938684E-2</v>
      </c>
      <c r="X262">
        <f>SUM($G$5:G262)</f>
        <v>0.22454756440952386</v>
      </c>
      <c r="Y262">
        <f>SUM($H$5:H262)</f>
        <v>-4.8699836826193166E-2</v>
      </c>
      <c r="Z262">
        <f>SUM($I$5:I262)</f>
        <v>0.45902778612822459</v>
      </c>
      <c r="AA262">
        <f>SUM($J$5:J262)</f>
        <v>0.1202254276871213</v>
      </c>
      <c r="AC262">
        <f t="shared" ref="AC262:AC325" si="49">AVERAGE(AD262:AG262)</f>
        <v>18.877523534966915</v>
      </c>
      <c r="AD262">
        <f t="shared" si="44"/>
        <v>22.454756440952387</v>
      </c>
      <c r="AE262">
        <f t="shared" si="45"/>
        <v>-4.869983682619317</v>
      </c>
      <c r="AF262">
        <f t="shared" si="46"/>
        <v>45.902778612822459</v>
      </c>
      <c r="AG262">
        <f t="shared" si="47"/>
        <v>12.02254276871213</v>
      </c>
    </row>
    <row r="263" spans="1:33" x14ac:dyDescent="0.25">
      <c r="A263" s="6">
        <v>45685.208333333336</v>
      </c>
      <c r="B263">
        <f>AAPL!D261</f>
        <v>238.26</v>
      </c>
      <c r="C263">
        <f>JNJ!D261</f>
        <v>150.38</v>
      </c>
      <c r="D263">
        <f>JPM!D261</f>
        <v>267.14</v>
      </c>
      <c r="E263">
        <f>XOM!D261</f>
        <v>108.04</v>
      </c>
      <c r="G263">
        <f t="shared" si="40"/>
        <v>3.5892086430602384E-2</v>
      </c>
      <c r="H263">
        <f t="shared" si="41"/>
        <v>-1.6553284622641468E-2</v>
      </c>
      <c r="I263">
        <f t="shared" si="42"/>
        <v>4.840625598611579E-3</v>
      </c>
      <c r="J263">
        <f t="shared" si="43"/>
        <v>-1.9523098427558654E-2</v>
      </c>
      <c r="K263">
        <f t="shared" si="48"/>
        <v>1.16408224475346E-3</v>
      </c>
      <c r="X263">
        <f>SUM($G$5:G263)</f>
        <v>0.26043965084012627</v>
      </c>
      <c r="Y263">
        <f>SUM($H$5:H263)</f>
        <v>-6.5253121448834633E-2</v>
      </c>
      <c r="Z263">
        <f>SUM($I$5:I263)</f>
        <v>0.46386841172683618</v>
      </c>
      <c r="AA263">
        <f>SUM($J$5:J263)</f>
        <v>0.10070232925956264</v>
      </c>
      <c r="AC263">
        <f t="shared" si="49"/>
        <v>18.993931759442258</v>
      </c>
      <c r="AD263">
        <f t="shared" si="44"/>
        <v>26.043965084012626</v>
      </c>
      <c r="AE263">
        <f t="shared" si="45"/>
        <v>-6.525312144883463</v>
      </c>
      <c r="AF263">
        <f t="shared" si="46"/>
        <v>46.386841172683617</v>
      </c>
      <c r="AG263">
        <f t="shared" si="47"/>
        <v>10.070232925956264</v>
      </c>
    </row>
    <row r="264" spans="1:33" x14ac:dyDescent="0.25">
      <c r="A264" s="6">
        <v>45686.208333333336</v>
      </c>
      <c r="B264">
        <f>AAPL!D262</f>
        <v>239.36</v>
      </c>
      <c r="C264">
        <f>JNJ!D262</f>
        <v>151.15</v>
      </c>
      <c r="D264">
        <f>JPM!D262</f>
        <v>266.58</v>
      </c>
      <c r="E264">
        <f>XOM!D262</f>
        <v>108.67</v>
      </c>
      <c r="G264">
        <f t="shared" si="40"/>
        <v>4.6061804148975023E-3</v>
      </c>
      <c r="H264">
        <f t="shared" si="41"/>
        <v>5.1072972755863665E-3</v>
      </c>
      <c r="I264">
        <f t="shared" si="42"/>
        <v>-2.0984793730871609E-3</v>
      </c>
      <c r="J264">
        <f t="shared" si="43"/>
        <v>5.8142381503453744E-3</v>
      </c>
      <c r="K264">
        <f t="shared" si="48"/>
        <v>3.3573091169355209E-3</v>
      </c>
      <c r="X264">
        <f>SUM($G$5:G264)</f>
        <v>0.26504583125502379</v>
      </c>
      <c r="Y264">
        <f>SUM($H$5:H264)</f>
        <v>-6.0145824173248263E-2</v>
      </c>
      <c r="Z264">
        <f>SUM($I$5:I264)</f>
        <v>0.46176993235374902</v>
      </c>
      <c r="AA264">
        <f>SUM($J$5:J264)</f>
        <v>0.10651656740990802</v>
      </c>
      <c r="AC264">
        <f t="shared" si="49"/>
        <v>19.329662671135814</v>
      </c>
      <c r="AD264">
        <f t="shared" si="44"/>
        <v>26.504583125502378</v>
      </c>
      <c r="AE264">
        <f t="shared" si="45"/>
        <v>-6.0145824173248261</v>
      </c>
      <c r="AF264">
        <f t="shared" si="46"/>
        <v>46.176993235374901</v>
      </c>
      <c r="AG264">
        <f t="shared" si="47"/>
        <v>10.651656740990802</v>
      </c>
    </row>
    <row r="265" spans="1:33" x14ac:dyDescent="0.25">
      <c r="A265" s="6">
        <v>45687.208333333336</v>
      </c>
      <c r="B265">
        <f>AAPL!D263</f>
        <v>237.59</v>
      </c>
      <c r="C265">
        <f>JNJ!D263</f>
        <v>152.87</v>
      </c>
      <c r="D265">
        <f>JPM!D263</f>
        <v>268.23</v>
      </c>
      <c r="E265">
        <f>XOM!D263</f>
        <v>109.57</v>
      </c>
      <c r="G265">
        <f t="shared" si="40"/>
        <v>-7.4221957254156003E-3</v>
      </c>
      <c r="H265">
        <f t="shared" si="41"/>
        <v>1.1315165787475674E-2</v>
      </c>
      <c r="I265">
        <f t="shared" si="42"/>
        <v>6.1704352394644692E-3</v>
      </c>
      <c r="J265">
        <f t="shared" si="43"/>
        <v>8.2478473425415168E-3</v>
      </c>
      <c r="K265">
        <f t="shared" si="48"/>
        <v>4.5778131610165144E-3</v>
      </c>
      <c r="X265">
        <f>SUM($G$5:G265)</f>
        <v>0.25762363552960821</v>
      </c>
      <c r="Y265">
        <f>SUM($H$5:H265)</f>
        <v>-4.8830658385772593E-2</v>
      </c>
      <c r="Z265">
        <f>SUM($I$5:I265)</f>
        <v>0.4679403675932135</v>
      </c>
      <c r="AA265">
        <f>SUM($J$5:J265)</f>
        <v>0.11476441475244953</v>
      </c>
      <c r="AC265">
        <f t="shared" si="49"/>
        <v>19.787443987237467</v>
      </c>
      <c r="AD265">
        <f t="shared" si="44"/>
        <v>25.762363552960821</v>
      </c>
      <c r="AE265">
        <f t="shared" si="45"/>
        <v>-4.8830658385772594</v>
      </c>
      <c r="AF265">
        <f t="shared" si="46"/>
        <v>46.794036759321351</v>
      </c>
      <c r="AG265">
        <f t="shared" si="47"/>
        <v>11.476441475244952</v>
      </c>
    </row>
    <row r="266" spans="1:33" x14ac:dyDescent="0.25">
      <c r="A266" s="6">
        <v>45688.208333333336</v>
      </c>
      <c r="B266">
        <f>AAPL!D264</f>
        <v>236</v>
      </c>
      <c r="C266">
        <f>JNJ!D264</f>
        <v>152.15</v>
      </c>
      <c r="D266">
        <f>JPM!D264</f>
        <v>267.3</v>
      </c>
      <c r="E266">
        <f>XOM!D264</f>
        <v>106.83</v>
      </c>
      <c r="G266">
        <f t="shared" si="40"/>
        <v>-6.714694035086833E-3</v>
      </c>
      <c r="H266">
        <f t="shared" si="41"/>
        <v>-4.7210106699626542E-3</v>
      </c>
      <c r="I266">
        <f t="shared" si="42"/>
        <v>-3.4731982704630966E-3</v>
      </c>
      <c r="J266">
        <f t="shared" si="43"/>
        <v>-2.5324828459505826E-2</v>
      </c>
      <c r="K266">
        <f t="shared" si="48"/>
        <v>-1.0058432858754603E-2</v>
      </c>
      <c r="X266">
        <f>SUM($G$5:G266)</f>
        <v>0.25090894149452136</v>
      </c>
      <c r="Y266">
        <f>SUM($H$5:H266)</f>
        <v>-5.3551669055735246E-2</v>
      </c>
      <c r="Z266">
        <f>SUM($I$5:I266)</f>
        <v>0.4644671693227504</v>
      </c>
      <c r="AA266">
        <f>SUM($J$5:J266)</f>
        <v>8.9439586292943699E-2</v>
      </c>
      <c r="AC266">
        <f t="shared" si="49"/>
        <v>18.781600701362006</v>
      </c>
      <c r="AD266">
        <f t="shared" si="44"/>
        <v>25.090894149452136</v>
      </c>
      <c r="AE266">
        <f t="shared" si="45"/>
        <v>-5.3551669055735243</v>
      </c>
      <c r="AF266">
        <f t="shared" si="46"/>
        <v>46.446716932275038</v>
      </c>
      <c r="AG266">
        <f t="shared" si="47"/>
        <v>8.9439586292943698</v>
      </c>
    </row>
    <row r="267" spans="1:33" x14ac:dyDescent="0.25">
      <c r="A267" s="6">
        <v>45691.208333333336</v>
      </c>
      <c r="B267">
        <f>AAPL!D265</f>
        <v>228.01</v>
      </c>
      <c r="C267">
        <f>JNJ!D265</f>
        <v>151.87</v>
      </c>
      <c r="D267">
        <f>JPM!D265</f>
        <v>266.81</v>
      </c>
      <c r="E267">
        <f>XOM!D265</f>
        <v>107.09</v>
      </c>
      <c r="G267">
        <f t="shared" si="40"/>
        <v>-3.4442317383852845E-2</v>
      </c>
      <c r="H267">
        <f t="shared" si="41"/>
        <v>-1.84198460080149E-3</v>
      </c>
      <c r="I267">
        <f t="shared" si="42"/>
        <v>-1.8348285464392696E-3</v>
      </c>
      <c r="J267">
        <f t="shared" si="43"/>
        <v>2.4308164549877317E-3</v>
      </c>
      <c r="K267">
        <f t="shared" si="48"/>
        <v>-8.9220785190264693E-3</v>
      </c>
      <c r="X267">
        <f>SUM($G$5:G267)</f>
        <v>0.21646662411066853</v>
      </c>
      <c r="Y267">
        <f>SUM($H$5:H267)</f>
        <v>-5.5393653656536736E-2</v>
      </c>
      <c r="Z267">
        <f>SUM($I$5:I267)</f>
        <v>0.4626323407763111</v>
      </c>
      <c r="AA267">
        <f>SUM($J$5:J267)</f>
        <v>9.1870402747931429E-2</v>
      </c>
      <c r="AC267">
        <f t="shared" si="49"/>
        <v>17.889392849459359</v>
      </c>
      <c r="AD267">
        <f t="shared" si="44"/>
        <v>21.646662411066853</v>
      </c>
      <c r="AE267">
        <f t="shared" si="45"/>
        <v>-5.5393653656536737</v>
      </c>
      <c r="AF267">
        <f t="shared" si="46"/>
        <v>46.263234077631111</v>
      </c>
      <c r="AG267">
        <f t="shared" si="47"/>
        <v>9.1870402747931426</v>
      </c>
    </row>
    <row r="268" spans="1:33" x14ac:dyDescent="0.25">
      <c r="A268" s="6">
        <v>45692.208333333336</v>
      </c>
      <c r="B268">
        <f>AAPL!D266</f>
        <v>232.8</v>
      </c>
      <c r="C268">
        <f>JNJ!D266</f>
        <v>153.49</v>
      </c>
      <c r="D268">
        <f>JPM!D266</f>
        <v>267.94</v>
      </c>
      <c r="E268">
        <f>XOM!D266</f>
        <v>109.96</v>
      </c>
      <c r="G268">
        <f t="shared" si="40"/>
        <v>2.0790228215525564E-2</v>
      </c>
      <c r="H268">
        <f t="shared" si="41"/>
        <v>1.0610526583138194E-2</v>
      </c>
      <c r="I268">
        <f t="shared" si="42"/>
        <v>4.2262802504057376E-3</v>
      </c>
      <c r="J268">
        <f t="shared" si="43"/>
        <v>2.6447060884261235E-2</v>
      </c>
      <c r="K268">
        <f t="shared" si="48"/>
        <v>1.5518523983332682E-2</v>
      </c>
      <c r="X268">
        <f>SUM($G$5:G268)</f>
        <v>0.23725685232619409</v>
      </c>
      <c r="Y268">
        <f>SUM($H$5:H268)</f>
        <v>-4.4783127073398543E-2</v>
      </c>
      <c r="Z268">
        <f>SUM($I$5:I268)</f>
        <v>0.46685862102671682</v>
      </c>
      <c r="AA268">
        <f>SUM($J$5:J268)</f>
        <v>0.11831746363219267</v>
      </c>
      <c r="AC268">
        <f t="shared" si="49"/>
        <v>19.441245247792626</v>
      </c>
      <c r="AD268">
        <f t="shared" si="44"/>
        <v>23.725685232619409</v>
      </c>
      <c r="AE268">
        <f t="shared" si="45"/>
        <v>-4.4783127073398541</v>
      </c>
      <c r="AF268">
        <f t="shared" si="46"/>
        <v>46.685862102671685</v>
      </c>
      <c r="AG268">
        <f t="shared" si="47"/>
        <v>11.831746363219267</v>
      </c>
    </row>
    <row r="269" spans="1:33" x14ac:dyDescent="0.25">
      <c r="A269" s="6">
        <v>45693.208333333336</v>
      </c>
      <c r="B269">
        <f>AAPL!D267</f>
        <v>232.47</v>
      </c>
      <c r="C269">
        <f>JNJ!D267</f>
        <v>154.69</v>
      </c>
      <c r="D269">
        <f>JPM!D267</f>
        <v>270.43</v>
      </c>
      <c r="E269">
        <f>XOM!D267</f>
        <v>109.88</v>
      </c>
      <c r="G269">
        <f t="shared" si="40"/>
        <v>-1.4185314133143574E-3</v>
      </c>
      <c r="H269">
        <f t="shared" si="41"/>
        <v>7.7876959232566949E-3</v>
      </c>
      <c r="I269">
        <f t="shared" si="42"/>
        <v>9.250209911396523E-3</v>
      </c>
      <c r="J269">
        <f t="shared" si="43"/>
        <v>-7.2780206997186668E-4</v>
      </c>
      <c r="K269">
        <f t="shared" si="48"/>
        <v>3.7228930878417488E-3</v>
      </c>
      <c r="X269">
        <f>SUM($G$5:G269)</f>
        <v>0.23583832091287973</v>
      </c>
      <c r="Y269">
        <f>SUM($H$5:H269)</f>
        <v>-3.6995431150141846E-2</v>
      </c>
      <c r="Z269">
        <f>SUM($I$5:I269)</f>
        <v>0.47610883093811335</v>
      </c>
      <c r="AA269">
        <f>SUM($J$5:J269)</f>
        <v>0.11758966156222081</v>
      </c>
      <c r="AC269">
        <f t="shared" si="49"/>
        <v>19.813534556576801</v>
      </c>
      <c r="AD269">
        <f t="shared" si="44"/>
        <v>23.583832091287974</v>
      </c>
      <c r="AE269">
        <f t="shared" si="45"/>
        <v>-3.6995431150141846</v>
      </c>
      <c r="AF269">
        <f t="shared" si="46"/>
        <v>47.610883093811331</v>
      </c>
      <c r="AG269">
        <f t="shared" si="47"/>
        <v>11.758966156222082</v>
      </c>
    </row>
    <row r="270" spans="1:33" x14ac:dyDescent="0.25">
      <c r="A270" s="6">
        <v>45694.208333333336</v>
      </c>
      <c r="B270">
        <f>AAPL!D268</f>
        <v>233.22</v>
      </c>
      <c r="C270">
        <f>JNJ!D268</f>
        <v>153.51</v>
      </c>
      <c r="D270">
        <f>JPM!D268</f>
        <v>276.89999999999998</v>
      </c>
      <c r="E270">
        <f>XOM!D268</f>
        <v>108.43</v>
      </c>
      <c r="G270">
        <f t="shared" si="40"/>
        <v>3.2210296482183117E-3</v>
      </c>
      <c r="H270">
        <f t="shared" si="41"/>
        <v>-7.6574027634634294E-3</v>
      </c>
      <c r="I270">
        <f t="shared" si="42"/>
        <v>2.3643145416679917E-2</v>
      </c>
      <c r="J270">
        <f t="shared" si="43"/>
        <v>-1.328405774298248E-2</v>
      </c>
      <c r="K270">
        <f t="shared" si="48"/>
        <v>1.4806786396130795E-3</v>
      </c>
      <c r="X270">
        <f>SUM($G$5:G270)</f>
        <v>0.23905935056109803</v>
      </c>
      <c r="Y270">
        <f>SUM($H$5:H270)</f>
        <v>-4.4652833913605278E-2</v>
      </c>
      <c r="Z270">
        <f>SUM($I$5:I270)</f>
        <v>0.49975197635479329</v>
      </c>
      <c r="AA270">
        <f>SUM($J$5:J270)</f>
        <v>0.10430560381923833</v>
      </c>
      <c r="AC270">
        <f t="shared" si="49"/>
        <v>19.961602420538114</v>
      </c>
      <c r="AD270">
        <f t="shared" si="44"/>
        <v>23.905935056109804</v>
      </c>
      <c r="AE270">
        <f t="shared" si="45"/>
        <v>-4.4652833913605274</v>
      </c>
      <c r="AF270">
        <f t="shared" si="46"/>
        <v>49.975197635479333</v>
      </c>
      <c r="AG270">
        <f t="shared" si="47"/>
        <v>10.430560381923833</v>
      </c>
    </row>
    <row r="271" spans="1:33" x14ac:dyDescent="0.25">
      <c r="A271" s="6">
        <v>45695.208333333336</v>
      </c>
      <c r="B271">
        <f>AAPL!D269</f>
        <v>227.63</v>
      </c>
      <c r="C271">
        <f>JNJ!D269</f>
        <v>153.12</v>
      </c>
      <c r="D271">
        <f>JPM!D269</f>
        <v>275.8</v>
      </c>
      <c r="E271">
        <f>XOM!D269</f>
        <v>108.89</v>
      </c>
      <c r="G271">
        <f t="shared" si="40"/>
        <v>-2.4260710332889599E-2</v>
      </c>
      <c r="H271">
        <f t="shared" si="41"/>
        <v>-2.5437837804659184E-3</v>
      </c>
      <c r="I271">
        <f t="shared" si="42"/>
        <v>-3.9804648177146048E-3</v>
      </c>
      <c r="J271">
        <f t="shared" si="43"/>
        <v>4.2333948738790105E-3</v>
      </c>
      <c r="K271">
        <f t="shared" si="48"/>
        <v>-6.6378910142977782E-3</v>
      </c>
      <c r="X271">
        <f>SUM($G$5:G271)</f>
        <v>0.21479864022820844</v>
      </c>
      <c r="Y271">
        <f>SUM($H$5:H271)</f>
        <v>-4.71966176940712E-2</v>
      </c>
      <c r="Z271">
        <f>SUM($I$5:I271)</f>
        <v>0.49577151153707871</v>
      </c>
      <c r="AA271">
        <f>SUM($J$5:J271)</f>
        <v>0.10853899869311734</v>
      </c>
      <c r="AC271">
        <f t="shared" si="49"/>
        <v>19.297813319108332</v>
      </c>
      <c r="AD271">
        <f t="shared" si="44"/>
        <v>21.479864022820845</v>
      </c>
      <c r="AE271">
        <f t="shared" si="45"/>
        <v>-4.7196617694071197</v>
      </c>
      <c r="AF271">
        <f t="shared" si="46"/>
        <v>49.577151153707874</v>
      </c>
      <c r="AG271">
        <f t="shared" si="47"/>
        <v>10.853899869311734</v>
      </c>
    </row>
    <row r="272" spans="1:33" x14ac:dyDescent="0.25">
      <c r="A272" s="6">
        <v>45698.208333333336</v>
      </c>
      <c r="B272">
        <f>AAPL!D270</f>
        <v>227.65</v>
      </c>
      <c r="C272">
        <f>JNJ!D270</f>
        <v>154.24</v>
      </c>
      <c r="D272">
        <f>JPM!D270</f>
        <v>271.04000000000002</v>
      </c>
      <c r="E272">
        <f>XOM!D270</f>
        <v>110.97</v>
      </c>
      <c r="G272">
        <f t="shared" si="40"/>
        <v>8.7858021493861051E-5</v>
      </c>
      <c r="H272">
        <f t="shared" si="41"/>
        <v>7.2879031575913524E-3</v>
      </c>
      <c r="I272">
        <f t="shared" si="42"/>
        <v>-1.7409553895511826E-2</v>
      </c>
      <c r="J272">
        <f t="shared" si="43"/>
        <v>1.8921696154502655E-2</v>
      </c>
      <c r="K272">
        <f t="shared" si="48"/>
        <v>2.2219758595190108E-3</v>
      </c>
      <c r="X272">
        <f>SUM($G$5:G272)</f>
        <v>0.2148864982497023</v>
      </c>
      <c r="Y272">
        <f>SUM($H$5:H272)</f>
        <v>-3.9908714536479845E-2</v>
      </c>
      <c r="Z272">
        <f>SUM($I$5:I272)</f>
        <v>0.47836195764156686</v>
      </c>
      <c r="AA272">
        <f>SUM($J$5:J272)</f>
        <v>0.12746069484761999</v>
      </c>
      <c r="AC272">
        <f t="shared" si="49"/>
        <v>19.520010905060236</v>
      </c>
      <c r="AD272">
        <f t="shared" si="44"/>
        <v>21.488649824970231</v>
      </c>
      <c r="AE272">
        <f t="shared" si="45"/>
        <v>-3.9908714536479843</v>
      </c>
      <c r="AF272">
        <f t="shared" si="46"/>
        <v>47.836195764156685</v>
      </c>
      <c r="AG272">
        <f t="shared" si="47"/>
        <v>12.746069484761998</v>
      </c>
    </row>
    <row r="273" spans="1:33" x14ac:dyDescent="0.25">
      <c r="A273" s="6">
        <v>45699.208333333336</v>
      </c>
      <c r="B273">
        <f>AAPL!D271</f>
        <v>232.62</v>
      </c>
      <c r="C273">
        <f>JNJ!D271</f>
        <v>156.13</v>
      </c>
      <c r="D273">
        <f>JPM!D271</f>
        <v>274.99</v>
      </c>
      <c r="E273">
        <f>XOM!D271</f>
        <v>111.67</v>
      </c>
      <c r="G273">
        <f t="shared" si="40"/>
        <v>2.1596859130101596E-2</v>
      </c>
      <c r="H273">
        <f t="shared" si="41"/>
        <v>1.2179162691193436E-2</v>
      </c>
      <c r="I273">
        <f t="shared" si="42"/>
        <v>1.4468321905344965E-2</v>
      </c>
      <c r="J273">
        <f t="shared" si="43"/>
        <v>6.2881989452285335E-3</v>
      </c>
      <c r="K273">
        <f t="shared" si="48"/>
        <v>1.3633135667967134E-2</v>
      </c>
      <c r="X273">
        <f>SUM($G$5:G273)</f>
        <v>0.23648335737980389</v>
      </c>
      <c r="Y273">
        <f>SUM($H$5:H273)</f>
        <v>-2.7729551845286408E-2</v>
      </c>
      <c r="Z273">
        <f>SUM($I$5:I273)</f>
        <v>0.49283027954691183</v>
      </c>
      <c r="AA273">
        <f>SUM($J$5:J273)</f>
        <v>0.13374889379284852</v>
      </c>
      <c r="AC273">
        <f t="shared" si="49"/>
        <v>20.883324471856948</v>
      </c>
      <c r="AD273">
        <f t="shared" si="44"/>
        <v>23.648335737980389</v>
      </c>
      <c r="AE273">
        <f t="shared" si="45"/>
        <v>-2.7729551845286409</v>
      </c>
      <c r="AF273">
        <f t="shared" si="46"/>
        <v>49.283027954691185</v>
      </c>
      <c r="AG273">
        <f t="shared" si="47"/>
        <v>13.374889379284852</v>
      </c>
    </row>
    <row r="274" spans="1:33" x14ac:dyDescent="0.25">
      <c r="A274" s="6">
        <v>45700.208333333336</v>
      </c>
      <c r="B274">
        <f>AAPL!D272</f>
        <v>236.87</v>
      </c>
      <c r="C274">
        <f>JNJ!D272</f>
        <v>155.26</v>
      </c>
      <c r="D274">
        <f>JPM!D272</f>
        <v>275.45</v>
      </c>
      <c r="E274">
        <f>XOM!D272</f>
        <v>107.35</v>
      </c>
      <c r="G274">
        <f t="shared" si="40"/>
        <v>1.810524652359782E-2</v>
      </c>
      <c r="H274">
        <f t="shared" si="41"/>
        <v>-5.5878625758946287E-3</v>
      </c>
      <c r="I274">
        <f t="shared" si="42"/>
        <v>1.6713905496908111E-3</v>
      </c>
      <c r="J274">
        <f t="shared" si="43"/>
        <v>-3.9453569132910801E-2</v>
      </c>
      <c r="K274">
        <f t="shared" si="48"/>
        <v>-6.3161986588791998E-3</v>
      </c>
      <c r="X274">
        <f>SUM($G$5:G274)</f>
        <v>0.25458860390340171</v>
      </c>
      <c r="Y274">
        <f>SUM($H$5:H274)</f>
        <v>-3.3317414421181038E-2</v>
      </c>
      <c r="Z274">
        <f>SUM($I$5:I274)</f>
        <v>0.49450167009660262</v>
      </c>
      <c r="AA274">
        <f>SUM($J$5:J274)</f>
        <v>9.4295324659937715E-2</v>
      </c>
      <c r="AC274">
        <f t="shared" si="49"/>
        <v>20.251704605969024</v>
      </c>
      <c r="AD274">
        <f t="shared" si="44"/>
        <v>25.45886039034017</v>
      </c>
      <c r="AE274">
        <f t="shared" si="45"/>
        <v>-3.331741442118104</v>
      </c>
      <c r="AF274">
        <f t="shared" si="46"/>
        <v>49.450167009660262</v>
      </c>
      <c r="AG274">
        <f t="shared" si="47"/>
        <v>9.4295324659937716</v>
      </c>
    </row>
    <row r="275" spans="1:33" x14ac:dyDescent="0.25">
      <c r="A275" s="6">
        <v>45701.208333333336</v>
      </c>
      <c r="B275">
        <f>AAPL!D273</f>
        <v>241.53</v>
      </c>
      <c r="C275">
        <f>JNJ!D273</f>
        <v>157.25</v>
      </c>
      <c r="D275">
        <f>JPM!D273</f>
        <v>276.32</v>
      </c>
      <c r="E275">
        <f>XOM!D273</f>
        <v>108.13</v>
      </c>
      <c r="G275">
        <f t="shared" si="40"/>
        <v>1.9482221545508639E-2</v>
      </c>
      <c r="H275">
        <f t="shared" si="41"/>
        <v>1.2735764603015733E-2</v>
      </c>
      <c r="I275">
        <f t="shared" si="42"/>
        <v>3.1534904796429457E-3</v>
      </c>
      <c r="J275">
        <f t="shared" si="43"/>
        <v>7.2396826326556274E-3</v>
      </c>
      <c r="K275">
        <f t="shared" si="48"/>
        <v>1.0652789815205736E-2</v>
      </c>
      <c r="X275">
        <f>SUM($G$5:G275)</f>
        <v>0.27407082544891037</v>
      </c>
      <c r="Y275">
        <f>SUM($H$5:H275)</f>
        <v>-2.0581649818165307E-2</v>
      </c>
      <c r="Z275">
        <f>SUM($I$5:I275)</f>
        <v>0.49765516057624559</v>
      </c>
      <c r="AA275">
        <f>SUM($J$5:J275)</f>
        <v>0.10153500729259335</v>
      </c>
      <c r="AC275">
        <f t="shared" si="49"/>
        <v>21.316983587489599</v>
      </c>
      <c r="AD275">
        <f t="shared" si="44"/>
        <v>27.407082544891036</v>
      </c>
      <c r="AE275">
        <f t="shared" si="45"/>
        <v>-2.0581649818165308</v>
      </c>
      <c r="AF275">
        <f t="shared" si="46"/>
        <v>49.765516057624559</v>
      </c>
      <c r="AG275">
        <f t="shared" si="47"/>
        <v>10.153500729259335</v>
      </c>
    </row>
    <row r="276" spans="1:33" x14ac:dyDescent="0.25">
      <c r="A276" s="6">
        <v>45702.208333333336</v>
      </c>
      <c r="B276">
        <f>AAPL!D274</f>
        <v>244.6</v>
      </c>
      <c r="C276">
        <f>JNJ!D274</f>
        <v>156.15</v>
      </c>
      <c r="D276">
        <f>JPM!D274</f>
        <v>276.58999999999997</v>
      </c>
      <c r="E276">
        <f>XOM!D274</f>
        <v>108.24</v>
      </c>
      <c r="G276">
        <f t="shared" si="40"/>
        <v>1.2630534273072785E-2</v>
      </c>
      <c r="H276">
        <f t="shared" si="41"/>
        <v>-7.0198118514622721E-3</v>
      </c>
      <c r="I276">
        <f t="shared" si="42"/>
        <v>9.7665088879386676E-4</v>
      </c>
      <c r="J276">
        <f t="shared" si="43"/>
        <v>1.0167769050868111E-3</v>
      </c>
      <c r="K276">
        <f t="shared" si="48"/>
        <v>1.9010375538727978E-3</v>
      </c>
      <c r="X276">
        <f>SUM($G$5:G276)</f>
        <v>0.28670135972198318</v>
      </c>
      <c r="Y276">
        <f>SUM($H$5:H276)</f>
        <v>-2.760146166962758E-2</v>
      </c>
      <c r="Z276">
        <f>SUM($I$5:I276)</f>
        <v>0.49863181146503943</v>
      </c>
      <c r="AA276">
        <f>SUM($J$5:J276)</f>
        <v>0.10255178419768016</v>
      </c>
      <c r="AC276">
        <f t="shared" si="49"/>
        <v>21.507087342876879</v>
      </c>
      <c r="AD276">
        <f t="shared" si="44"/>
        <v>28.670135972198317</v>
      </c>
      <c r="AE276">
        <f t="shared" si="45"/>
        <v>-2.7601461669627581</v>
      </c>
      <c r="AF276">
        <f t="shared" si="46"/>
        <v>49.863181146503941</v>
      </c>
      <c r="AG276">
        <f t="shared" si="47"/>
        <v>10.255178419768015</v>
      </c>
    </row>
    <row r="277" spans="1:33" x14ac:dyDescent="0.25">
      <c r="A277" s="6">
        <v>45706.208333333336</v>
      </c>
      <c r="B277">
        <f>AAPL!D275</f>
        <v>244.47</v>
      </c>
      <c r="C277">
        <f>JNJ!D275</f>
        <v>154.99</v>
      </c>
      <c r="D277">
        <f>JPM!D275</f>
        <v>279.95</v>
      </c>
      <c r="E277">
        <f>XOM!D275</f>
        <v>110.14</v>
      </c>
      <c r="G277">
        <f t="shared" si="40"/>
        <v>-5.3162125283384893E-4</v>
      </c>
      <c r="H277">
        <f t="shared" si="41"/>
        <v>-7.4564850201281462E-3</v>
      </c>
      <c r="I277">
        <f t="shared" si="42"/>
        <v>1.2074750507739897E-2</v>
      </c>
      <c r="J277">
        <f t="shared" si="43"/>
        <v>1.7401299971802855E-2</v>
      </c>
      <c r="K277">
        <f t="shared" si="48"/>
        <v>5.3719860516451895E-3</v>
      </c>
      <c r="X277">
        <f>SUM($G$5:G277)</f>
        <v>0.28616973846914934</v>
      </c>
      <c r="Y277">
        <f>SUM($H$5:H277)</f>
        <v>-3.5057946689755724E-2</v>
      </c>
      <c r="Z277">
        <f>SUM($I$5:I277)</f>
        <v>0.5107065619727793</v>
      </c>
      <c r="AA277">
        <f>SUM($J$5:J277)</f>
        <v>0.11995308416948301</v>
      </c>
      <c r="AC277">
        <f t="shared" si="49"/>
        <v>22.044285948041399</v>
      </c>
      <c r="AD277">
        <f t="shared" si="44"/>
        <v>28.616973846914934</v>
      </c>
      <c r="AE277">
        <f t="shared" si="45"/>
        <v>-3.5057946689755726</v>
      </c>
      <c r="AF277">
        <f t="shared" si="46"/>
        <v>51.070656197277927</v>
      </c>
      <c r="AG277">
        <f t="shared" si="47"/>
        <v>11.995308416948301</v>
      </c>
    </row>
    <row r="278" spans="1:33" x14ac:dyDescent="0.25">
      <c r="A278" s="6">
        <v>45707.208333333336</v>
      </c>
      <c r="B278">
        <f>AAPL!D276</f>
        <v>244.87</v>
      </c>
      <c r="C278">
        <f>JNJ!D276</f>
        <v>157.88999999999999</v>
      </c>
      <c r="D278">
        <f>JPM!D276</f>
        <v>279.25</v>
      </c>
      <c r="E278">
        <f>XOM!D276</f>
        <v>110.3</v>
      </c>
      <c r="G278">
        <f t="shared" si="40"/>
        <v>1.6348554750960618E-3</v>
      </c>
      <c r="H278">
        <f t="shared" si="41"/>
        <v>1.8537989324837651E-2</v>
      </c>
      <c r="I278">
        <f t="shared" si="42"/>
        <v>-2.5035778455922033E-3</v>
      </c>
      <c r="J278">
        <f t="shared" si="43"/>
        <v>1.4516424251213907E-3</v>
      </c>
      <c r="K278">
        <f t="shared" si="48"/>
        <v>4.7802273448657243E-3</v>
      </c>
      <c r="X278">
        <f>SUM($G$5:G278)</f>
        <v>0.2878045939442454</v>
      </c>
      <c r="Y278">
        <f>SUM($H$5:H278)</f>
        <v>-1.6519957364918073E-2</v>
      </c>
      <c r="Z278">
        <f>SUM($I$5:I278)</f>
        <v>0.50820298412718712</v>
      </c>
      <c r="AA278">
        <f>SUM($J$5:J278)</f>
        <v>0.1214047265946044</v>
      </c>
      <c r="AC278">
        <f t="shared" si="49"/>
        <v>22.522308682527971</v>
      </c>
      <c r="AD278">
        <f t="shared" si="44"/>
        <v>28.78045939442454</v>
      </c>
      <c r="AE278">
        <f t="shared" si="45"/>
        <v>-1.6519957364918074</v>
      </c>
      <c r="AF278">
        <f t="shared" si="46"/>
        <v>50.820298412718714</v>
      </c>
      <c r="AG278">
        <f t="shared" si="47"/>
        <v>12.140472659460439</v>
      </c>
    </row>
    <row r="279" spans="1:33" x14ac:dyDescent="0.25">
      <c r="A279" s="6">
        <v>45708.208333333336</v>
      </c>
      <c r="B279">
        <f>AAPL!D277</f>
        <v>245.83</v>
      </c>
      <c r="C279">
        <f>JNJ!D277</f>
        <v>159.68</v>
      </c>
      <c r="D279">
        <f>JPM!D277</f>
        <v>266.8</v>
      </c>
      <c r="E279">
        <f>XOM!D277</f>
        <v>112</v>
      </c>
      <c r="G279">
        <f t="shared" si="40"/>
        <v>3.9127826565687213E-3</v>
      </c>
      <c r="H279">
        <f t="shared" si="41"/>
        <v>1.1273224529356694E-2</v>
      </c>
      <c r="I279">
        <f t="shared" si="42"/>
        <v>-4.5608123907841365E-2</v>
      </c>
      <c r="J279">
        <f t="shared" si="43"/>
        <v>1.5294945035637861E-2</v>
      </c>
      <c r="K279">
        <f t="shared" si="48"/>
        <v>-3.781792921569522E-3</v>
      </c>
      <c r="X279">
        <f>SUM($G$5:G279)</f>
        <v>0.29171737660081415</v>
      </c>
      <c r="Y279">
        <f>SUM($H$5:H279)</f>
        <v>-5.2467328355613792E-3</v>
      </c>
      <c r="Z279">
        <f>SUM($I$5:I279)</f>
        <v>0.46259486021934576</v>
      </c>
      <c r="AA279">
        <f>SUM($J$5:J279)</f>
        <v>0.13669967163024227</v>
      </c>
      <c r="AC279">
        <f t="shared" si="49"/>
        <v>22.14412939037102</v>
      </c>
      <c r="AD279">
        <f t="shared" si="44"/>
        <v>29.171737660081416</v>
      </c>
      <c r="AE279">
        <f t="shared" si="45"/>
        <v>-0.52467328355613796</v>
      </c>
      <c r="AF279">
        <f t="shared" si="46"/>
        <v>46.259486021934578</v>
      </c>
      <c r="AG279">
        <f t="shared" si="47"/>
        <v>13.669967163024227</v>
      </c>
    </row>
    <row r="280" spans="1:33" x14ac:dyDescent="0.25">
      <c r="A280" s="6">
        <v>45709.208333333336</v>
      </c>
      <c r="B280">
        <f>AAPL!D278</f>
        <v>245.55</v>
      </c>
      <c r="C280">
        <f>JNJ!D278</f>
        <v>162.30000000000001</v>
      </c>
      <c r="D280">
        <f>JPM!D278</f>
        <v>264.24</v>
      </c>
      <c r="E280">
        <f>XOM!D278</f>
        <v>110.69</v>
      </c>
      <c r="G280">
        <f t="shared" si="40"/>
        <v>-1.1396476466492649E-3</v>
      </c>
      <c r="H280">
        <f t="shared" si="41"/>
        <v>1.6274661957391749E-2</v>
      </c>
      <c r="I280">
        <f t="shared" si="42"/>
        <v>-9.6415329589344678E-3</v>
      </c>
      <c r="J280">
        <f t="shared" si="43"/>
        <v>-1.1765369897561977E-2</v>
      </c>
      <c r="K280">
        <f t="shared" si="48"/>
        <v>-1.5679721364384902E-3</v>
      </c>
      <c r="X280">
        <f>SUM($G$5:G280)</f>
        <v>0.29057772895416489</v>
      </c>
      <c r="Y280">
        <f>SUM($H$5:H280)</f>
        <v>1.1027929121830369E-2</v>
      </c>
      <c r="Z280">
        <f>SUM($I$5:I280)</f>
        <v>0.45295332726041126</v>
      </c>
      <c r="AA280">
        <f>SUM($J$5:J280)</f>
        <v>0.12493430173268029</v>
      </c>
      <c r="AC280">
        <f t="shared" si="49"/>
        <v>21.987332176727168</v>
      </c>
      <c r="AD280">
        <f t="shared" si="44"/>
        <v>29.057772895416491</v>
      </c>
      <c r="AE280">
        <f t="shared" si="45"/>
        <v>1.1027929121830369</v>
      </c>
      <c r="AF280">
        <f t="shared" si="46"/>
        <v>45.295332726041124</v>
      </c>
      <c r="AG280">
        <f t="shared" si="47"/>
        <v>12.493430173268029</v>
      </c>
    </row>
    <row r="281" spans="1:33" x14ac:dyDescent="0.25">
      <c r="A281" s="6">
        <v>45712.208333333336</v>
      </c>
      <c r="B281">
        <f>AAPL!D279</f>
        <v>247.1</v>
      </c>
      <c r="C281">
        <f>JNJ!D279</f>
        <v>163.74</v>
      </c>
      <c r="D281">
        <f>JPM!D279</f>
        <v>261.33999999999997</v>
      </c>
      <c r="E281">
        <f>XOM!D279</f>
        <v>111.27</v>
      </c>
      <c r="G281">
        <f t="shared" si="40"/>
        <v>6.2925205093107527E-3</v>
      </c>
      <c r="H281">
        <f t="shared" si="41"/>
        <v>8.8333294277565984E-3</v>
      </c>
      <c r="I281">
        <f t="shared" si="42"/>
        <v>-1.1035539521534302E-2</v>
      </c>
      <c r="J281">
        <f t="shared" si="43"/>
        <v>5.2261787720764702E-3</v>
      </c>
      <c r="K281">
        <f t="shared" si="48"/>
        <v>2.3291222969023797E-3</v>
      </c>
      <c r="X281">
        <f>SUM($G$5:G281)</f>
        <v>0.29687024946347562</v>
      </c>
      <c r="Y281">
        <f>SUM($H$5:H281)</f>
        <v>1.9861258549586966E-2</v>
      </c>
      <c r="Z281">
        <f>SUM($I$5:I281)</f>
        <v>0.44191778773887697</v>
      </c>
      <c r="AA281">
        <f>SUM($J$5:J281)</f>
        <v>0.13016048050475676</v>
      </c>
      <c r="AC281">
        <f t="shared" si="49"/>
        <v>22.220244406417407</v>
      </c>
      <c r="AD281">
        <f t="shared" si="44"/>
        <v>29.687024946347563</v>
      </c>
      <c r="AE281">
        <f t="shared" si="45"/>
        <v>1.9861258549586966</v>
      </c>
      <c r="AF281">
        <f t="shared" si="46"/>
        <v>44.191778773887698</v>
      </c>
      <c r="AG281">
        <f t="shared" si="47"/>
        <v>13.016048050475677</v>
      </c>
    </row>
    <row r="282" spans="1:33" x14ac:dyDescent="0.25">
      <c r="A282" s="6">
        <v>45713.208333333336</v>
      </c>
      <c r="B282">
        <f>AAPL!D280</f>
        <v>247.04</v>
      </c>
      <c r="C282">
        <f>JNJ!D280</f>
        <v>166.09</v>
      </c>
      <c r="D282">
        <f>JPM!D280</f>
        <v>257.39999999999998</v>
      </c>
      <c r="E282">
        <f>XOM!D280</f>
        <v>109.73</v>
      </c>
      <c r="G282">
        <f t="shared" si="40"/>
        <v>-2.4284615815310331E-4</v>
      </c>
      <c r="H282">
        <f t="shared" si="41"/>
        <v>1.4250006162605246E-2</v>
      </c>
      <c r="I282">
        <f t="shared" si="42"/>
        <v>-1.5190946398973809E-2</v>
      </c>
      <c r="J282">
        <f t="shared" si="43"/>
        <v>-1.3936877166901311E-2</v>
      </c>
      <c r="K282">
        <f t="shared" si="48"/>
        <v>-3.7801658903557443E-3</v>
      </c>
      <c r="X282">
        <f>SUM($G$5:G282)</f>
        <v>0.2966274033053225</v>
      </c>
      <c r="Y282">
        <f>SUM($H$5:H282)</f>
        <v>3.411126471219221E-2</v>
      </c>
      <c r="Z282">
        <f>SUM($I$5:I282)</f>
        <v>0.42672684133990313</v>
      </c>
      <c r="AA282">
        <f>SUM($J$5:J282)</f>
        <v>0.11622360333785545</v>
      </c>
      <c r="AC282">
        <f t="shared" si="49"/>
        <v>21.842227817381836</v>
      </c>
      <c r="AD282">
        <f t="shared" si="44"/>
        <v>29.662740330532252</v>
      </c>
      <c r="AE282">
        <f t="shared" si="45"/>
        <v>3.4111264712192209</v>
      </c>
      <c r="AF282">
        <f t="shared" si="46"/>
        <v>42.672684133990316</v>
      </c>
      <c r="AG282">
        <f t="shared" si="47"/>
        <v>11.622360333785545</v>
      </c>
    </row>
    <row r="283" spans="1:33" x14ac:dyDescent="0.25">
      <c r="A283" s="6">
        <v>45714.208333333336</v>
      </c>
      <c r="B283">
        <f>AAPL!D281</f>
        <v>240.36</v>
      </c>
      <c r="C283">
        <f>JNJ!D281</f>
        <v>163.08000000000001</v>
      </c>
      <c r="D283">
        <f>JPM!D281</f>
        <v>258.79000000000002</v>
      </c>
      <c r="E283">
        <f>XOM!D281</f>
        <v>109.46</v>
      </c>
      <c r="G283">
        <f t="shared" si="40"/>
        <v>-2.7412467370684025E-2</v>
      </c>
      <c r="H283">
        <f t="shared" si="41"/>
        <v>-1.828893215985479E-2</v>
      </c>
      <c r="I283">
        <f t="shared" si="42"/>
        <v>5.3856268418276433E-3</v>
      </c>
      <c r="J283">
        <f t="shared" si="43"/>
        <v>-2.4636172869357213E-3</v>
      </c>
      <c r="K283">
        <f t="shared" si="48"/>
        <v>-1.0694847493911723E-2</v>
      </c>
      <c r="X283">
        <f>SUM($G$5:G283)</f>
        <v>0.26921493593463847</v>
      </c>
      <c r="Y283">
        <f>SUM($H$5:H283)</f>
        <v>1.582233255233742E-2</v>
      </c>
      <c r="Z283">
        <f>SUM($I$5:I283)</f>
        <v>0.43211246818173077</v>
      </c>
      <c r="AA283">
        <f>SUM($J$5:J283)</f>
        <v>0.11375998605091972</v>
      </c>
      <c r="AC283">
        <f t="shared" si="49"/>
        <v>20.77274306799066</v>
      </c>
      <c r="AD283">
        <f t="shared" si="44"/>
        <v>26.921493593463847</v>
      </c>
      <c r="AE283">
        <f t="shared" si="45"/>
        <v>1.5822332552337421</v>
      </c>
      <c r="AF283">
        <f t="shared" si="46"/>
        <v>43.21124681817308</v>
      </c>
      <c r="AG283">
        <f t="shared" si="47"/>
        <v>11.375998605091972</v>
      </c>
    </row>
    <row r="284" spans="1:33" x14ac:dyDescent="0.25">
      <c r="A284" s="6">
        <v>45715.208333333336</v>
      </c>
      <c r="B284">
        <f>AAPL!D282</f>
        <v>237.3</v>
      </c>
      <c r="C284">
        <f>JNJ!D282</f>
        <v>163.72999999999999</v>
      </c>
      <c r="D284">
        <f>JPM!D282</f>
        <v>259.05</v>
      </c>
      <c r="E284">
        <f>XOM!D282</f>
        <v>110.15</v>
      </c>
      <c r="G284">
        <f t="shared" si="40"/>
        <v>-1.2812636024009335E-2</v>
      </c>
      <c r="H284">
        <f t="shared" si="41"/>
        <v>3.9778517003481138E-3</v>
      </c>
      <c r="I284">
        <f t="shared" si="42"/>
        <v>1.0041712569433695E-3</v>
      </c>
      <c r="J284">
        <f t="shared" si="43"/>
        <v>6.2838875325801321E-3</v>
      </c>
      <c r="K284">
        <f t="shared" si="48"/>
        <v>-3.8668138353442996E-4</v>
      </c>
      <c r="X284">
        <f>SUM($G$5:G284)</f>
        <v>0.25640229991062913</v>
      </c>
      <c r="Y284">
        <f>SUM($H$5:H284)</f>
        <v>1.9800184252685534E-2</v>
      </c>
      <c r="Z284">
        <f>SUM($I$5:I284)</f>
        <v>0.43311663943867412</v>
      </c>
      <c r="AA284">
        <f>SUM($J$5:J284)</f>
        <v>0.12004387358349985</v>
      </c>
      <c r="AC284">
        <f t="shared" si="49"/>
        <v>20.734074929637217</v>
      </c>
      <c r="AD284">
        <f t="shared" si="44"/>
        <v>25.640229991062913</v>
      </c>
      <c r="AE284">
        <f t="shared" si="45"/>
        <v>1.9800184252685533</v>
      </c>
      <c r="AF284">
        <f t="shared" si="46"/>
        <v>43.311663943867416</v>
      </c>
      <c r="AG284">
        <f t="shared" si="47"/>
        <v>12.004387358349986</v>
      </c>
    </row>
    <row r="285" spans="1:33" x14ac:dyDescent="0.25">
      <c r="A285" s="6">
        <v>45716.208333333336</v>
      </c>
      <c r="B285">
        <f>AAPL!D283</f>
        <v>241.84</v>
      </c>
      <c r="C285">
        <f>JNJ!D283</f>
        <v>165.02</v>
      </c>
      <c r="D285">
        <f>JPM!D283</f>
        <v>264.64999999999998</v>
      </c>
      <c r="E285">
        <f>XOM!D283</f>
        <v>111.33</v>
      </c>
      <c r="G285">
        <f t="shared" si="40"/>
        <v>1.8951187029484631E-2</v>
      </c>
      <c r="H285">
        <f t="shared" si="41"/>
        <v>7.8479490247963142E-3</v>
      </c>
      <c r="I285">
        <f t="shared" si="42"/>
        <v>2.1387105043199097E-2</v>
      </c>
      <c r="J285">
        <f t="shared" si="43"/>
        <v>1.0655690492263692E-2</v>
      </c>
      <c r="K285">
        <f t="shared" si="48"/>
        <v>1.4710482897435933E-2</v>
      </c>
      <c r="X285">
        <f>SUM($G$5:G285)</f>
        <v>0.27535348694011375</v>
      </c>
      <c r="Y285">
        <f>SUM($H$5:H285)</f>
        <v>2.7648133277481848E-2</v>
      </c>
      <c r="Z285">
        <f>SUM($I$5:I285)</f>
        <v>0.4545037444818732</v>
      </c>
      <c r="AA285">
        <f>SUM($J$5:J285)</f>
        <v>0.13069956407576355</v>
      </c>
      <c r="AC285">
        <f t="shared" si="49"/>
        <v>22.205123219380809</v>
      </c>
      <c r="AD285">
        <f t="shared" si="44"/>
        <v>27.535348694011375</v>
      </c>
      <c r="AE285">
        <f t="shared" si="45"/>
        <v>2.7648133277481848</v>
      </c>
      <c r="AF285">
        <f t="shared" si="46"/>
        <v>45.450374448187318</v>
      </c>
      <c r="AG285">
        <f t="shared" si="47"/>
        <v>13.069956407576356</v>
      </c>
    </row>
    <row r="286" spans="1:33" x14ac:dyDescent="0.25">
      <c r="A286" s="6">
        <v>45719.208333333336</v>
      </c>
      <c r="B286">
        <f>AAPL!D284</f>
        <v>238.03</v>
      </c>
      <c r="C286">
        <f>JNJ!D284</f>
        <v>167.28</v>
      </c>
      <c r="D286">
        <f>JPM!D284</f>
        <v>260.62</v>
      </c>
      <c r="E286">
        <f>XOM!D284</f>
        <v>107.76</v>
      </c>
      <c r="G286">
        <f t="shared" si="40"/>
        <v>-1.5879634323246551E-2</v>
      </c>
      <c r="H286">
        <f t="shared" si="41"/>
        <v>1.3602376444180988E-2</v>
      </c>
      <c r="I286">
        <f t="shared" si="42"/>
        <v>-1.5344790587236581E-2</v>
      </c>
      <c r="J286">
        <f t="shared" si="43"/>
        <v>-3.2592231638507344E-2</v>
      </c>
      <c r="K286">
        <f t="shared" si="48"/>
        <v>-1.2553570026202372E-2</v>
      </c>
      <c r="X286">
        <f>SUM($G$5:G286)</f>
        <v>0.25947385261686717</v>
      </c>
      <c r="Y286">
        <f>SUM($H$5:H286)</f>
        <v>4.1250509721662838E-2</v>
      </c>
      <c r="Z286">
        <f>SUM($I$5:I286)</f>
        <v>0.43915895389463661</v>
      </c>
      <c r="AA286">
        <f>SUM($J$5:J286)</f>
        <v>9.8107332437256209E-2</v>
      </c>
      <c r="AC286">
        <f t="shared" si="49"/>
        <v>20.949766216760572</v>
      </c>
      <c r="AD286">
        <f t="shared" si="44"/>
        <v>25.947385261686719</v>
      </c>
      <c r="AE286">
        <f t="shared" si="45"/>
        <v>4.1250509721662842</v>
      </c>
      <c r="AF286">
        <f t="shared" si="46"/>
        <v>43.915895389463664</v>
      </c>
      <c r="AG286">
        <f t="shared" si="47"/>
        <v>9.8107332437256201</v>
      </c>
    </row>
    <row r="287" spans="1:33" x14ac:dyDescent="0.25">
      <c r="A287" s="6">
        <v>45720.208333333336</v>
      </c>
      <c r="B287">
        <f>AAPL!D285</f>
        <v>235.93</v>
      </c>
      <c r="C287">
        <f>JNJ!D285</f>
        <v>165.42</v>
      </c>
      <c r="D287">
        <f>JPM!D285</f>
        <v>250.25</v>
      </c>
      <c r="E287">
        <f>XOM!D285</f>
        <v>107.54</v>
      </c>
      <c r="G287">
        <f t="shared" si="40"/>
        <v>-8.8615652893341244E-3</v>
      </c>
      <c r="H287">
        <f t="shared" si="41"/>
        <v>-1.1181360856617865E-2</v>
      </c>
      <c r="I287">
        <f t="shared" si="42"/>
        <v>-4.0602989521429968E-2</v>
      </c>
      <c r="J287">
        <f t="shared" si="43"/>
        <v>-2.0436607205765569E-3</v>
      </c>
      <c r="K287">
        <f t="shared" si="48"/>
        <v>-1.5672394096989627E-2</v>
      </c>
      <c r="X287">
        <f>SUM($G$5:G287)</f>
        <v>0.25061228732753305</v>
      </c>
      <c r="Y287">
        <f>SUM($H$5:H287)</f>
        <v>3.0069148865044974E-2</v>
      </c>
      <c r="Z287">
        <f>SUM($I$5:I287)</f>
        <v>0.39855596437320662</v>
      </c>
      <c r="AA287">
        <f>SUM($J$5:J287)</f>
        <v>9.6063671716679649E-2</v>
      </c>
      <c r="AC287">
        <f t="shared" si="49"/>
        <v>19.382526807061609</v>
      </c>
      <c r="AD287">
        <f t="shared" si="44"/>
        <v>25.061228732753303</v>
      </c>
      <c r="AE287">
        <f t="shared" si="45"/>
        <v>3.0069148865044975</v>
      </c>
      <c r="AF287">
        <f t="shared" si="46"/>
        <v>39.855596437320663</v>
      </c>
      <c r="AG287">
        <f t="shared" si="47"/>
        <v>9.6063671716679657</v>
      </c>
    </row>
    <row r="288" spans="1:33" x14ac:dyDescent="0.25">
      <c r="A288" s="6">
        <v>45721.208333333336</v>
      </c>
      <c r="B288">
        <f>AAPL!D286</f>
        <v>235.74</v>
      </c>
      <c r="C288">
        <f>JNJ!D286</f>
        <v>165.12</v>
      </c>
      <c r="D288">
        <f>JPM!D286</f>
        <v>251.53</v>
      </c>
      <c r="E288">
        <f>XOM!D286</f>
        <v>105.44</v>
      </c>
      <c r="G288">
        <f t="shared" si="40"/>
        <v>-8.0564806019855866E-4</v>
      </c>
      <c r="H288">
        <f t="shared" si="41"/>
        <v>-1.8152119705623449E-3</v>
      </c>
      <c r="I288">
        <f t="shared" si="42"/>
        <v>5.101848524892913E-3</v>
      </c>
      <c r="J288">
        <f t="shared" si="43"/>
        <v>-1.9720800627335017E-2</v>
      </c>
      <c r="K288">
        <f t="shared" si="48"/>
        <v>-4.309953033300752E-3</v>
      </c>
      <c r="X288">
        <f>SUM($G$5:G288)</f>
        <v>0.24980663926733448</v>
      </c>
      <c r="Y288">
        <f>SUM($H$5:H288)</f>
        <v>2.8253936894482627E-2</v>
      </c>
      <c r="Z288">
        <f>SUM($I$5:I288)</f>
        <v>0.40365781289809954</v>
      </c>
      <c r="AA288">
        <f>SUM($J$5:J288)</f>
        <v>7.6342871089344636E-2</v>
      </c>
      <c r="AC288">
        <f t="shared" si="49"/>
        <v>18.95153150373153</v>
      </c>
      <c r="AD288">
        <f t="shared" si="44"/>
        <v>24.980663926733449</v>
      </c>
      <c r="AE288">
        <f t="shared" si="45"/>
        <v>2.8253936894482625</v>
      </c>
      <c r="AF288">
        <f t="shared" si="46"/>
        <v>40.365781289809952</v>
      </c>
      <c r="AG288">
        <f t="shared" si="47"/>
        <v>7.6342871089344637</v>
      </c>
    </row>
    <row r="289" spans="1:33" x14ac:dyDescent="0.25">
      <c r="A289" s="6">
        <v>45722.208333333336</v>
      </c>
      <c r="B289">
        <f>AAPL!D287</f>
        <v>235.33</v>
      </c>
      <c r="C289">
        <f>JNJ!D287</f>
        <v>165.83</v>
      </c>
      <c r="D289">
        <f>JPM!D287</f>
        <v>246.54</v>
      </c>
      <c r="E289">
        <f>XOM!D287</f>
        <v>107.62</v>
      </c>
      <c r="G289">
        <f t="shared" si="40"/>
        <v>-1.740718379554715E-3</v>
      </c>
      <c r="H289">
        <f t="shared" si="41"/>
        <v>4.2906849328096181E-3</v>
      </c>
      <c r="I289">
        <f t="shared" si="42"/>
        <v>-2.0038014596849452E-2</v>
      </c>
      <c r="J289">
        <f t="shared" si="43"/>
        <v>2.0464433307076556E-2</v>
      </c>
      <c r="K289">
        <f t="shared" si="48"/>
        <v>7.4409631587050214E-4</v>
      </c>
      <c r="X289">
        <f>SUM($G$5:G289)</f>
        <v>0.24806592088777976</v>
      </c>
      <c r="Y289">
        <f>SUM($H$5:H289)</f>
        <v>3.2544621827292244E-2</v>
      </c>
      <c r="Z289">
        <f>SUM($I$5:I289)</f>
        <v>0.38361979830125009</v>
      </c>
      <c r="AA289">
        <f>SUM($J$5:J289)</f>
        <v>9.6807304396421184E-2</v>
      </c>
      <c r="AC289">
        <f t="shared" si="49"/>
        <v>19.025941135318583</v>
      </c>
      <c r="AD289">
        <f t="shared" si="44"/>
        <v>24.806592088777975</v>
      </c>
      <c r="AE289">
        <f t="shared" si="45"/>
        <v>3.2544621827292244</v>
      </c>
      <c r="AF289">
        <f t="shared" si="46"/>
        <v>38.361979830125009</v>
      </c>
      <c r="AG289">
        <f t="shared" si="47"/>
        <v>9.6807304396421188</v>
      </c>
    </row>
    <row r="290" spans="1:33" x14ac:dyDescent="0.25">
      <c r="A290" s="6">
        <v>45723.208333333336</v>
      </c>
      <c r="B290">
        <f>AAPL!D288</f>
        <v>239.07</v>
      </c>
      <c r="C290">
        <f>JNJ!D288</f>
        <v>166.69</v>
      </c>
      <c r="D290">
        <f>JPM!D288</f>
        <v>242.28</v>
      </c>
      <c r="E290">
        <f>XOM!D288</f>
        <v>109.02</v>
      </c>
      <c r="G290">
        <f t="shared" si="40"/>
        <v>1.5767611658897701E-2</v>
      </c>
      <c r="H290">
        <f t="shared" si="41"/>
        <v>5.1726327289891728E-3</v>
      </c>
      <c r="I290">
        <f t="shared" si="42"/>
        <v>-1.7430170010626914E-2</v>
      </c>
      <c r="J290">
        <f t="shared" si="43"/>
        <v>1.2924847574861176E-2</v>
      </c>
      <c r="K290">
        <f t="shared" si="48"/>
        <v>4.1087304880302834E-3</v>
      </c>
      <c r="X290">
        <f>SUM($G$5:G290)</f>
        <v>0.26383353254667746</v>
      </c>
      <c r="Y290">
        <f>SUM($H$5:H290)</f>
        <v>3.7717254556281415E-2</v>
      </c>
      <c r="Z290">
        <f>SUM($I$5:I290)</f>
        <v>0.36618962829062318</v>
      </c>
      <c r="AA290">
        <f>SUM($J$5:J290)</f>
        <v>0.10973215197128236</v>
      </c>
      <c r="AC290">
        <f t="shared" si="49"/>
        <v>19.436814184121612</v>
      </c>
      <c r="AD290">
        <f t="shared" si="44"/>
        <v>26.383353254667746</v>
      </c>
      <c r="AE290">
        <f t="shared" si="45"/>
        <v>3.7717254556281414</v>
      </c>
      <c r="AF290">
        <f t="shared" si="46"/>
        <v>36.618962829062319</v>
      </c>
      <c r="AG290">
        <f t="shared" si="47"/>
        <v>10.973215197128235</v>
      </c>
    </row>
    <row r="291" spans="1:33" x14ac:dyDescent="0.25">
      <c r="A291" s="6">
        <v>45726.166666666664</v>
      </c>
      <c r="B291">
        <f>AAPL!D289</f>
        <v>227.48</v>
      </c>
      <c r="C291">
        <f>JNJ!D289</f>
        <v>167.7</v>
      </c>
      <c r="D291">
        <f>JPM!D289</f>
        <v>232.22</v>
      </c>
      <c r="E291">
        <f>XOM!D289</f>
        <v>111.8</v>
      </c>
      <c r="G291">
        <f t="shared" si="40"/>
        <v>-4.9694073639167571E-2</v>
      </c>
      <c r="H291">
        <f t="shared" si="41"/>
        <v>6.0408688741665417E-3</v>
      </c>
      <c r="I291">
        <f t="shared" si="42"/>
        <v>-4.2408883913886315E-2</v>
      </c>
      <c r="J291">
        <f t="shared" si="43"/>
        <v>2.518020908486401E-2</v>
      </c>
      <c r="K291">
        <f t="shared" si="48"/>
        <v>-1.5220469898505833E-2</v>
      </c>
      <c r="X291">
        <f>SUM($G$5:G291)</f>
        <v>0.21413945890750991</v>
      </c>
      <c r="Y291">
        <f>SUM($H$5:H291)</f>
        <v>4.3758123430447958E-2</v>
      </c>
      <c r="Z291">
        <f>SUM($I$5:I291)</f>
        <v>0.32378074437673687</v>
      </c>
      <c r="AA291">
        <f>SUM($J$5:J291)</f>
        <v>0.13491236105614637</v>
      </c>
      <c r="AC291">
        <f t="shared" si="49"/>
        <v>17.914767194271029</v>
      </c>
      <c r="AD291">
        <f t="shared" si="44"/>
        <v>21.413945890750991</v>
      </c>
      <c r="AE291">
        <f t="shared" si="45"/>
        <v>4.3758123430447959</v>
      </c>
      <c r="AF291">
        <f t="shared" si="46"/>
        <v>32.378074437673689</v>
      </c>
      <c r="AG291">
        <f t="shared" si="47"/>
        <v>13.491236105614638</v>
      </c>
    </row>
    <row r="292" spans="1:33" x14ac:dyDescent="0.25">
      <c r="A292" s="6">
        <v>45727.166666666664</v>
      </c>
      <c r="B292">
        <f>AAPL!D290</f>
        <v>220.84</v>
      </c>
      <c r="C292">
        <f>JNJ!D290</f>
        <v>165.86</v>
      </c>
      <c r="D292">
        <f>JPM!D290</f>
        <v>229.14</v>
      </c>
      <c r="E292">
        <f>XOM!D290</f>
        <v>109.16</v>
      </c>
      <c r="G292">
        <f t="shared" si="40"/>
        <v>-2.9623865022754978E-2</v>
      </c>
      <c r="H292">
        <f t="shared" si="41"/>
        <v>-1.1032609806105383E-2</v>
      </c>
      <c r="I292">
        <f t="shared" si="42"/>
        <v>-1.335202773338031E-2</v>
      </c>
      <c r="J292">
        <f t="shared" si="43"/>
        <v>-2.3896864880861016E-2</v>
      </c>
      <c r="K292">
        <f t="shared" si="48"/>
        <v>-1.9476341860775421E-2</v>
      </c>
      <c r="X292">
        <f>SUM($G$5:G292)</f>
        <v>0.18451559388475491</v>
      </c>
      <c r="Y292">
        <f>SUM($H$5:H292)</f>
        <v>3.2725513624342575E-2</v>
      </c>
      <c r="Z292">
        <f>SUM($I$5:I292)</f>
        <v>0.31042871664335658</v>
      </c>
      <c r="AA292">
        <f>SUM($J$5:J292)</f>
        <v>0.11101549617528536</v>
      </c>
      <c r="AC292">
        <f t="shared" si="49"/>
        <v>15.967133008193485</v>
      </c>
      <c r="AD292">
        <f t="shared" si="44"/>
        <v>18.451559388475491</v>
      </c>
      <c r="AE292">
        <f t="shared" si="45"/>
        <v>3.2725513624342577</v>
      </c>
      <c r="AF292">
        <f t="shared" si="46"/>
        <v>31.042871664335657</v>
      </c>
      <c r="AG292">
        <f t="shared" si="47"/>
        <v>11.101549617528535</v>
      </c>
    </row>
    <row r="293" spans="1:33" x14ac:dyDescent="0.25">
      <c r="A293" s="6">
        <v>45728.166666666664</v>
      </c>
      <c r="B293">
        <f>AAPL!D291</f>
        <v>216.98</v>
      </c>
      <c r="C293">
        <f>JNJ!D291</f>
        <v>162.85</v>
      </c>
      <c r="D293">
        <f>JPM!D291</f>
        <v>227.9</v>
      </c>
      <c r="E293">
        <f>XOM!D291</f>
        <v>109.13</v>
      </c>
      <c r="G293">
        <f t="shared" si="40"/>
        <v>-1.7633274021539299E-2</v>
      </c>
      <c r="H293">
        <f t="shared" si="41"/>
        <v>-1.831452730081529E-2</v>
      </c>
      <c r="I293">
        <f t="shared" si="42"/>
        <v>-5.4262342138411751E-3</v>
      </c>
      <c r="J293">
        <f t="shared" si="43"/>
        <v>-2.7486371513928305E-4</v>
      </c>
      <c r="K293">
        <f t="shared" si="48"/>
        <v>-1.0412224812833762E-2</v>
      </c>
      <c r="X293">
        <f>SUM($G$5:G293)</f>
        <v>0.16688231986321561</v>
      </c>
      <c r="Y293">
        <f>SUM($H$5:H293)</f>
        <v>1.4410986323527285E-2</v>
      </c>
      <c r="Z293">
        <f>SUM($I$5:I293)</f>
        <v>0.30500248242951539</v>
      </c>
      <c r="AA293">
        <f>SUM($J$5:J293)</f>
        <v>0.11074063246014608</v>
      </c>
      <c r="AC293">
        <f t="shared" si="49"/>
        <v>14.92591052691011</v>
      </c>
      <c r="AD293">
        <f t="shared" si="44"/>
        <v>16.688231986321561</v>
      </c>
      <c r="AE293">
        <f t="shared" si="45"/>
        <v>1.4410986323527286</v>
      </c>
      <c r="AF293">
        <f t="shared" si="46"/>
        <v>30.500248242951539</v>
      </c>
      <c r="AG293">
        <f t="shared" si="47"/>
        <v>11.074063246014608</v>
      </c>
    </row>
    <row r="294" spans="1:33" x14ac:dyDescent="0.25">
      <c r="A294" s="6">
        <v>45729.166666666664</v>
      </c>
      <c r="B294">
        <f>AAPL!D292</f>
        <v>209.68</v>
      </c>
      <c r="C294">
        <f>JNJ!D292</f>
        <v>162.99</v>
      </c>
      <c r="D294">
        <f>JPM!D292</f>
        <v>225.19</v>
      </c>
      <c r="E294">
        <f>XOM!D292</f>
        <v>108.67</v>
      </c>
      <c r="G294">
        <f t="shared" si="40"/>
        <v>-3.4222624379153584E-2</v>
      </c>
      <c r="H294">
        <f t="shared" si="41"/>
        <v>8.5931750929891084E-4</v>
      </c>
      <c r="I294">
        <f t="shared" si="42"/>
        <v>-1.1962445945390362E-2</v>
      </c>
      <c r="J294">
        <f t="shared" si="43"/>
        <v>-4.2240650502381486E-3</v>
      </c>
      <c r="K294">
        <f t="shared" si="48"/>
        <v>-1.2387454466370795E-2</v>
      </c>
      <c r="X294">
        <f>SUM($G$5:G294)</f>
        <v>0.13265969548406203</v>
      </c>
      <c r="Y294">
        <f>SUM($H$5:H294)</f>
        <v>1.5270303832826196E-2</v>
      </c>
      <c r="Z294">
        <f>SUM($I$5:I294)</f>
        <v>0.29304003648412502</v>
      </c>
      <c r="AA294">
        <f>SUM($J$5:J294)</f>
        <v>0.10651656740990793</v>
      </c>
      <c r="AC294">
        <f t="shared" si="49"/>
        <v>13.687165080273031</v>
      </c>
      <c r="AD294">
        <f t="shared" si="44"/>
        <v>13.265969548406204</v>
      </c>
      <c r="AE294">
        <f t="shared" si="45"/>
        <v>1.5270303832826195</v>
      </c>
      <c r="AF294">
        <f t="shared" si="46"/>
        <v>29.304003648412504</v>
      </c>
      <c r="AG294">
        <f t="shared" si="47"/>
        <v>10.651656740990793</v>
      </c>
    </row>
    <row r="295" spans="1:33" x14ac:dyDescent="0.25">
      <c r="A295" s="6">
        <v>45730.166666666664</v>
      </c>
      <c r="B295">
        <f>AAPL!D293</f>
        <v>213.49</v>
      </c>
      <c r="C295">
        <f>JNJ!D293</f>
        <v>162.81</v>
      </c>
      <c r="D295">
        <f>JPM!D293</f>
        <v>232.44</v>
      </c>
      <c r="E295">
        <f>XOM!D293</f>
        <v>111.9</v>
      </c>
      <c r="G295">
        <f t="shared" si="40"/>
        <v>1.8007434149081746E-2</v>
      </c>
      <c r="H295">
        <f t="shared" si="41"/>
        <v>-1.104972488118326E-3</v>
      </c>
      <c r="I295">
        <f t="shared" si="42"/>
        <v>3.1687636900656478E-2</v>
      </c>
      <c r="J295">
        <f t="shared" si="43"/>
        <v>2.9289848243119396E-2</v>
      </c>
      <c r="K295">
        <f t="shared" si="48"/>
        <v>1.9469986701184824E-2</v>
      </c>
      <c r="X295">
        <f>SUM($G$5:G295)</f>
        <v>0.15066712963314377</v>
      </c>
      <c r="Y295">
        <f>SUM($H$5:H295)</f>
        <v>1.416533134470787E-2</v>
      </c>
      <c r="Z295">
        <f>SUM($I$5:I295)</f>
        <v>0.32472767338478148</v>
      </c>
      <c r="AA295">
        <f>SUM($J$5:J295)</f>
        <v>0.13580641565302734</v>
      </c>
      <c r="AC295">
        <f t="shared" si="49"/>
        <v>15.634163750391512</v>
      </c>
      <c r="AD295">
        <f t="shared" si="44"/>
        <v>15.066712963314377</v>
      </c>
      <c r="AE295">
        <f t="shared" si="45"/>
        <v>1.416533134470787</v>
      </c>
      <c r="AF295">
        <f t="shared" si="46"/>
        <v>32.47276733847815</v>
      </c>
      <c r="AG295">
        <f t="shared" si="47"/>
        <v>13.580641565302734</v>
      </c>
    </row>
    <row r="296" spans="1:33" x14ac:dyDescent="0.25">
      <c r="A296" s="6">
        <v>45733.166666666664</v>
      </c>
      <c r="B296">
        <f>AAPL!D294</f>
        <v>214</v>
      </c>
      <c r="C296">
        <f>JNJ!D294</f>
        <v>162.84</v>
      </c>
      <c r="D296">
        <f>JPM!D294</f>
        <v>233.93</v>
      </c>
      <c r="E296">
        <f>XOM!D294</f>
        <v>113.76</v>
      </c>
      <c r="G296">
        <f t="shared" si="40"/>
        <v>2.3860218576188547E-3</v>
      </c>
      <c r="H296">
        <f t="shared" si="41"/>
        <v>1.8424689135504516E-4</v>
      </c>
      <c r="I296">
        <f t="shared" si="42"/>
        <v>6.3897980987709883E-3</v>
      </c>
      <c r="J296">
        <f t="shared" si="43"/>
        <v>1.6485350737051298E-2</v>
      </c>
      <c r="K296">
        <f t="shared" si="48"/>
        <v>6.3613543961990463E-3</v>
      </c>
      <c r="X296">
        <f>SUM($G$5:G296)</f>
        <v>0.15305315149076262</v>
      </c>
      <c r="Y296">
        <f>SUM($H$5:H296)</f>
        <v>1.4349578236062914E-2</v>
      </c>
      <c r="Z296">
        <f>SUM($I$5:I296)</f>
        <v>0.33111747148355247</v>
      </c>
      <c r="AA296">
        <f>SUM($J$5:J296)</f>
        <v>0.15229176639007863</v>
      </c>
      <c r="AC296">
        <f t="shared" si="49"/>
        <v>16.270299190011418</v>
      </c>
      <c r="AD296">
        <f t="shared" si="44"/>
        <v>15.305315149076263</v>
      </c>
      <c r="AE296">
        <f t="shared" si="45"/>
        <v>1.4349578236062914</v>
      </c>
      <c r="AF296">
        <f t="shared" si="46"/>
        <v>33.111747148355249</v>
      </c>
      <c r="AG296">
        <f t="shared" si="47"/>
        <v>15.229176639007862</v>
      </c>
    </row>
    <row r="297" spans="1:33" x14ac:dyDescent="0.25">
      <c r="A297" s="6">
        <v>45734.166666666664</v>
      </c>
      <c r="B297">
        <f>AAPL!D295</f>
        <v>212.69</v>
      </c>
      <c r="C297">
        <f>JNJ!D295</f>
        <v>164.25</v>
      </c>
      <c r="D297">
        <f>JPM!D295</f>
        <v>234.97</v>
      </c>
      <c r="E297">
        <f>XOM!D295</f>
        <v>113.64</v>
      </c>
      <c r="G297">
        <f t="shared" si="40"/>
        <v>-6.1403084953978448E-3</v>
      </c>
      <c r="H297">
        <f t="shared" si="41"/>
        <v>8.6215337299416911E-3</v>
      </c>
      <c r="I297">
        <f t="shared" si="42"/>
        <v>4.4359211148380182E-3</v>
      </c>
      <c r="J297">
        <f t="shared" si="43"/>
        <v>-1.0554090689436032E-3</v>
      </c>
      <c r="K297">
        <f t="shared" si="48"/>
        <v>1.4654343201095654E-3</v>
      </c>
      <c r="X297">
        <f>SUM($G$5:G297)</f>
        <v>0.14691284299536478</v>
      </c>
      <c r="Y297">
        <f>SUM($H$5:H297)</f>
        <v>2.2971111966004605E-2</v>
      </c>
      <c r="Z297">
        <f>SUM($I$5:I297)</f>
        <v>0.33555339259839051</v>
      </c>
      <c r="AA297">
        <f>SUM($J$5:J297)</f>
        <v>0.15123635732113502</v>
      </c>
      <c r="AC297">
        <f t="shared" si="49"/>
        <v>16.416842622022372</v>
      </c>
      <c r="AD297">
        <f t="shared" si="44"/>
        <v>14.691284299536477</v>
      </c>
      <c r="AE297">
        <f t="shared" si="45"/>
        <v>2.2971111966004605</v>
      </c>
      <c r="AF297">
        <f t="shared" si="46"/>
        <v>33.555339259839052</v>
      </c>
      <c r="AG297">
        <f t="shared" si="47"/>
        <v>15.123635732113502</v>
      </c>
    </row>
    <row r="298" spans="1:33" x14ac:dyDescent="0.25">
      <c r="A298" s="6">
        <v>45735.166666666664</v>
      </c>
      <c r="B298">
        <f>AAPL!D296</f>
        <v>215.24</v>
      </c>
      <c r="C298">
        <f>JNJ!D296</f>
        <v>162.99</v>
      </c>
      <c r="D298">
        <f>JPM!D296</f>
        <v>239.11</v>
      </c>
      <c r="E298">
        <f>XOM!D296</f>
        <v>115.41</v>
      </c>
      <c r="G298">
        <f t="shared" si="40"/>
        <v>1.1917978094765389E-2</v>
      </c>
      <c r="H298">
        <f t="shared" si="41"/>
        <v>-7.7008081331783971E-3</v>
      </c>
      <c r="I298">
        <f t="shared" si="42"/>
        <v>1.746585067399662E-2</v>
      </c>
      <c r="J298">
        <f t="shared" si="43"/>
        <v>1.5455448446326325E-2</v>
      </c>
      <c r="K298">
        <f t="shared" si="48"/>
        <v>9.2846172704774844E-3</v>
      </c>
      <c r="X298">
        <f>SUM($G$5:G298)</f>
        <v>0.15883082109013016</v>
      </c>
      <c r="Y298">
        <f>SUM($H$5:H298)</f>
        <v>1.5270303832826208E-2</v>
      </c>
      <c r="Z298">
        <f>SUM($I$5:I298)</f>
        <v>0.35301924327238715</v>
      </c>
      <c r="AA298">
        <f>SUM($J$5:J298)</f>
        <v>0.16669180576746134</v>
      </c>
      <c r="AC298">
        <f t="shared" si="49"/>
        <v>17.345304349070123</v>
      </c>
      <c r="AD298">
        <f t="shared" si="44"/>
        <v>15.883082109013017</v>
      </c>
      <c r="AE298">
        <f t="shared" si="45"/>
        <v>1.5270303832826209</v>
      </c>
      <c r="AF298">
        <f t="shared" si="46"/>
        <v>35.301924327238716</v>
      </c>
      <c r="AG298">
        <f t="shared" si="47"/>
        <v>16.669180576746136</v>
      </c>
    </row>
    <row r="299" spans="1:33" x14ac:dyDescent="0.25">
      <c r="A299" s="6">
        <v>45736.166666666664</v>
      </c>
      <c r="B299">
        <f>AAPL!D297</f>
        <v>214.1</v>
      </c>
      <c r="C299">
        <f>JNJ!D297</f>
        <v>163.02000000000001</v>
      </c>
      <c r="D299">
        <f>JPM!D297</f>
        <v>239.01</v>
      </c>
      <c r="E299">
        <f>XOM!D297</f>
        <v>115.9</v>
      </c>
      <c r="G299">
        <f t="shared" si="40"/>
        <v>-5.3104890255818429E-3</v>
      </c>
      <c r="H299">
        <f t="shared" si="41"/>
        <v>1.8404343476998911E-4</v>
      </c>
      <c r="I299">
        <f t="shared" si="42"/>
        <v>-4.1830503412613838E-4</v>
      </c>
      <c r="J299">
        <f t="shared" si="43"/>
        <v>4.2367449133925558E-3</v>
      </c>
      <c r="K299">
        <f t="shared" si="48"/>
        <v>-3.270014278863591E-4</v>
      </c>
      <c r="X299">
        <f>SUM($G$5:G299)</f>
        <v>0.15352033206454832</v>
      </c>
      <c r="Y299">
        <f>SUM($H$5:H299)</f>
        <v>1.5454347267596197E-2</v>
      </c>
      <c r="Z299">
        <f>SUM($I$5:I299)</f>
        <v>0.352600938238261</v>
      </c>
      <c r="AA299">
        <f>SUM($J$5:J299)</f>
        <v>0.17092855068085389</v>
      </c>
      <c r="AC299">
        <f t="shared" si="49"/>
        <v>17.312604206281485</v>
      </c>
      <c r="AD299">
        <f t="shared" si="44"/>
        <v>15.352033206454832</v>
      </c>
      <c r="AE299">
        <f t="shared" si="45"/>
        <v>1.5454347267596198</v>
      </c>
      <c r="AF299">
        <f t="shared" si="46"/>
        <v>35.260093823826097</v>
      </c>
      <c r="AG299">
        <f t="shared" si="47"/>
        <v>17.092855068085388</v>
      </c>
    </row>
    <row r="300" spans="1:33" x14ac:dyDescent="0.25">
      <c r="A300" s="6">
        <v>45737.166666666664</v>
      </c>
      <c r="B300">
        <f>AAPL!D298</f>
        <v>218.27</v>
      </c>
      <c r="C300">
        <f>JNJ!D298</f>
        <v>163.63</v>
      </c>
      <c r="D300">
        <f>JPM!D298</f>
        <v>241.63</v>
      </c>
      <c r="E300">
        <f>XOM!D298</f>
        <v>115.5</v>
      </c>
      <c r="G300">
        <f t="shared" si="40"/>
        <v>1.9289632955349155E-2</v>
      </c>
      <c r="H300">
        <f t="shared" si="41"/>
        <v>3.7348887744927798E-3</v>
      </c>
      <c r="I300">
        <f t="shared" si="42"/>
        <v>1.0902238476978398E-2</v>
      </c>
      <c r="J300">
        <f t="shared" si="43"/>
        <v>-3.4572203838577915E-3</v>
      </c>
      <c r="K300">
        <f t="shared" si="48"/>
        <v>7.6173849557406356E-3</v>
      </c>
      <c r="X300">
        <f>SUM($G$5:G300)</f>
        <v>0.17280996501989748</v>
      </c>
      <c r="Y300">
        <f>SUM($H$5:H300)</f>
        <v>1.9189236042088977E-2</v>
      </c>
      <c r="Z300">
        <f>SUM($I$5:I300)</f>
        <v>0.36350317671523941</v>
      </c>
      <c r="AA300">
        <f>SUM($J$5:J300)</f>
        <v>0.1674713302969961</v>
      </c>
      <c r="AC300">
        <f t="shared" si="49"/>
        <v>18.074342701855549</v>
      </c>
      <c r="AD300">
        <f t="shared" si="44"/>
        <v>17.280996501989748</v>
      </c>
      <c r="AE300">
        <f t="shared" si="45"/>
        <v>1.9189236042088977</v>
      </c>
      <c r="AF300">
        <f t="shared" si="46"/>
        <v>36.350317671523939</v>
      </c>
      <c r="AG300">
        <f t="shared" si="47"/>
        <v>16.747133029699608</v>
      </c>
    </row>
    <row r="301" spans="1:33" x14ac:dyDescent="0.25">
      <c r="A301" s="6">
        <v>45740.166666666664</v>
      </c>
      <c r="B301">
        <f>AAPL!D299</f>
        <v>220.73</v>
      </c>
      <c r="C301">
        <f>JNJ!D299</f>
        <v>163.29</v>
      </c>
      <c r="D301">
        <f>JPM!D299</f>
        <v>248.06</v>
      </c>
      <c r="E301">
        <f>XOM!D299</f>
        <v>115.8</v>
      </c>
      <c r="G301">
        <f t="shared" si="40"/>
        <v>1.1207406602134005E-2</v>
      </c>
      <c r="H301">
        <f t="shared" si="41"/>
        <v>-2.0800203265858596E-3</v>
      </c>
      <c r="I301">
        <f t="shared" si="42"/>
        <v>2.6263021849820798E-2</v>
      </c>
      <c r="J301">
        <f t="shared" si="43"/>
        <v>2.5940351770465278E-3</v>
      </c>
      <c r="K301">
        <f t="shared" si="48"/>
        <v>9.4961108256038668E-3</v>
      </c>
      <c r="X301">
        <f>SUM($G$5:G301)</f>
        <v>0.18401737162203149</v>
      </c>
      <c r="Y301">
        <f>SUM($H$5:H301)</f>
        <v>1.7109215715503116E-2</v>
      </c>
      <c r="Z301">
        <f>SUM($I$5:I301)</f>
        <v>0.38976619856506023</v>
      </c>
      <c r="AA301">
        <f>SUM($J$5:J301)</f>
        <v>0.17006536547404263</v>
      </c>
      <c r="AC301">
        <f t="shared" si="49"/>
        <v>19.023953784415937</v>
      </c>
      <c r="AD301">
        <f t="shared" si="44"/>
        <v>18.401737162203151</v>
      </c>
      <c r="AE301">
        <f t="shared" si="45"/>
        <v>1.7109215715503117</v>
      </c>
      <c r="AF301">
        <f t="shared" si="46"/>
        <v>38.976619856506019</v>
      </c>
      <c r="AG301">
        <f t="shared" si="47"/>
        <v>17.006536547404263</v>
      </c>
    </row>
    <row r="302" spans="1:33" x14ac:dyDescent="0.25">
      <c r="A302" s="6">
        <v>45741.166666666664</v>
      </c>
      <c r="B302">
        <f>AAPL!D300</f>
        <v>223.75</v>
      </c>
      <c r="C302">
        <f>JNJ!D300</f>
        <v>161.02000000000001</v>
      </c>
      <c r="D302">
        <f>JPM!D300</f>
        <v>251.13</v>
      </c>
      <c r="E302">
        <f>XOM!D300</f>
        <v>116.59</v>
      </c>
      <c r="G302">
        <f t="shared" si="40"/>
        <v>1.3589122001844327E-2</v>
      </c>
      <c r="H302">
        <f t="shared" si="41"/>
        <v>-1.3999180242383582E-2</v>
      </c>
      <c r="I302">
        <f t="shared" si="42"/>
        <v>1.2300080952891082E-2</v>
      </c>
      <c r="J302">
        <f t="shared" si="43"/>
        <v>6.7989418063051843E-3</v>
      </c>
      <c r="K302">
        <f t="shared" si="48"/>
        <v>4.672241129664253E-3</v>
      </c>
      <c r="X302">
        <f>SUM($G$5:G302)</f>
        <v>0.19760649362387583</v>
      </c>
      <c r="Y302">
        <f>SUM($H$5:H302)</f>
        <v>3.1100354731195337E-3</v>
      </c>
      <c r="Z302">
        <f>SUM($I$5:I302)</f>
        <v>0.40206627951795132</v>
      </c>
      <c r="AA302">
        <f>SUM($J$5:J302)</f>
        <v>0.17686430728034783</v>
      </c>
      <c r="AC302">
        <f t="shared" si="49"/>
        <v>19.491177897382361</v>
      </c>
      <c r="AD302">
        <f t="shared" si="44"/>
        <v>19.760649362387582</v>
      </c>
      <c r="AE302">
        <f t="shared" si="45"/>
        <v>0.31100354731195334</v>
      </c>
      <c r="AF302">
        <f t="shared" si="46"/>
        <v>40.206627951795134</v>
      </c>
      <c r="AG302">
        <f t="shared" si="47"/>
        <v>17.686430728034782</v>
      </c>
    </row>
    <row r="303" spans="1:33" x14ac:dyDescent="0.25">
      <c r="A303" s="6">
        <v>45742.166666666664</v>
      </c>
      <c r="B303">
        <f>AAPL!D301</f>
        <v>221.53</v>
      </c>
      <c r="C303">
        <f>JNJ!D301</f>
        <v>161.72</v>
      </c>
      <c r="D303">
        <f>JPM!D301</f>
        <v>251.03</v>
      </c>
      <c r="E303">
        <f>XOM!D301</f>
        <v>118.27</v>
      </c>
      <c r="G303">
        <f t="shared" si="40"/>
        <v>-9.9713366603807335E-3</v>
      </c>
      <c r="H303">
        <f t="shared" si="41"/>
        <v>4.3378639007354558E-3</v>
      </c>
      <c r="I303">
        <f t="shared" si="42"/>
        <v>-3.9827943811489731E-4</v>
      </c>
      <c r="J303">
        <f t="shared" si="43"/>
        <v>1.4306639317825335E-2</v>
      </c>
      <c r="K303">
        <f t="shared" si="48"/>
        <v>2.0687217800162902E-3</v>
      </c>
      <c r="X303">
        <f>SUM($G$5:G303)</f>
        <v>0.18763515696349509</v>
      </c>
      <c r="Y303">
        <f>SUM($H$5:H303)</f>
        <v>7.4478993738549895E-3</v>
      </c>
      <c r="Z303">
        <f>SUM($I$5:I303)</f>
        <v>0.40166800007983644</v>
      </c>
      <c r="AA303">
        <f>SUM($J$5:J303)</f>
        <v>0.19117094659817316</v>
      </c>
      <c r="AC303">
        <f t="shared" si="49"/>
        <v>19.698050075383993</v>
      </c>
      <c r="AD303">
        <f t="shared" si="44"/>
        <v>18.763515696349508</v>
      </c>
      <c r="AE303">
        <f t="shared" si="45"/>
        <v>0.74478993738549892</v>
      </c>
      <c r="AF303">
        <f t="shared" si="46"/>
        <v>40.166800007983646</v>
      </c>
      <c r="AG303">
        <f t="shared" si="47"/>
        <v>19.117094659817315</v>
      </c>
    </row>
    <row r="304" spans="1:33" x14ac:dyDescent="0.25">
      <c r="A304" s="6">
        <v>45743.166666666664</v>
      </c>
      <c r="B304">
        <f>AAPL!D302</f>
        <v>223.85</v>
      </c>
      <c r="C304">
        <f>JNJ!D302</f>
        <v>163.13</v>
      </c>
      <c r="D304">
        <f>JPM!D302</f>
        <v>248.12</v>
      </c>
      <c r="E304">
        <f>XOM!D302</f>
        <v>117.89</v>
      </c>
      <c r="G304">
        <f t="shared" si="40"/>
        <v>1.041816419239041E-2</v>
      </c>
      <c r="H304">
        <f t="shared" si="41"/>
        <v>8.680984175641145E-3</v>
      </c>
      <c r="I304">
        <f t="shared" si="42"/>
        <v>-1.1659953797043055E-2</v>
      </c>
      <c r="J304">
        <f t="shared" si="43"/>
        <v>-3.2181599589893879E-3</v>
      </c>
      <c r="K304">
        <f t="shared" si="48"/>
        <v>1.0552586529997774E-3</v>
      </c>
      <c r="X304">
        <f>SUM($G$5:G304)</f>
        <v>0.1980533211558855</v>
      </c>
      <c r="Y304">
        <f>SUM($H$5:H304)</f>
        <v>1.6128883549496133E-2</v>
      </c>
      <c r="Z304">
        <f>SUM($I$5:I304)</f>
        <v>0.3900080462827934</v>
      </c>
      <c r="AA304">
        <f>SUM($J$5:J304)</f>
        <v>0.18795278663918377</v>
      </c>
      <c r="AC304">
        <f t="shared" si="49"/>
        <v>19.80357594068397</v>
      </c>
      <c r="AD304">
        <f t="shared" si="44"/>
        <v>19.805332115588552</v>
      </c>
      <c r="AE304">
        <f t="shared" si="45"/>
        <v>1.6128883549496134</v>
      </c>
      <c r="AF304">
        <f t="shared" si="46"/>
        <v>39.00080462827934</v>
      </c>
      <c r="AG304">
        <f t="shared" si="47"/>
        <v>18.795278663918378</v>
      </c>
    </row>
    <row r="305" spans="1:33" x14ac:dyDescent="0.25">
      <c r="A305" s="6">
        <v>45744.166666666664</v>
      </c>
      <c r="B305">
        <f>AAPL!D303</f>
        <v>217.9</v>
      </c>
      <c r="C305">
        <f>JNJ!D303</f>
        <v>163.71</v>
      </c>
      <c r="D305">
        <f>JPM!D303</f>
        <v>242.85</v>
      </c>
      <c r="E305">
        <f>XOM!D303</f>
        <v>117.73</v>
      </c>
      <c r="G305">
        <f t="shared" si="40"/>
        <v>-2.693994273640031E-2</v>
      </c>
      <c r="H305">
        <f t="shared" si="41"/>
        <v>3.5491409180391648E-3</v>
      </c>
      <c r="I305">
        <f t="shared" si="42"/>
        <v>-2.1468531313162988E-2</v>
      </c>
      <c r="J305">
        <f t="shared" si="43"/>
        <v>-1.358119213930658E-3</v>
      </c>
      <c r="K305">
        <f t="shared" si="48"/>
        <v>-1.1554363086363697E-2</v>
      </c>
      <c r="X305">
        <f>SUM($G$5:G305)</f>
        <v>0.17111337841948521</v>
      </c>
      <c r="Y305">
        <f>SUM($H$5:H305)</f>
        <v>1.9678024467535297E-2</v>
      </c>
      <c r="Z305">
        <f>SUM($I$5:I305)</f>
        <v>0.36853951496963039</v>
      </c>
      <c r="AA305">
        <f>SUM($J$5:J305)</f>
        <v>0.1865946674252531</v>
      </c>
      <c r="AC305">
        <f t="shared" si="49"/>
        <v>18.648139632047602</v>
      </c>
      <c r="AD305">
        <f t="shared" si="44"/>
        <v>17.111337841948522</v>
      </c>
      <c r="AE305">
        <f t="shared" si="45"/>
        <v>1.9678024467535298</v>
      </c>
      <c r="AF305">
        <f t="shared" si="46"/>
        <v>36.853951496963042</v>
      </c>
      <c r="AG305">
        <f t="shared" si="47"/>
        <v>18.659466742525311</v>
      </c>
    </row>
    <row r="306" spans="1:33" x14ac:dyDescent="0.25">
      <c r="A306" s="6">
        <v>45747.166666666664</v>
      </c>
      <c r="B306">
        <f>AAPL!D304</f>
        <v>222.13</v>
      </c>
      <c r="C306">
        <f>JNJ!D304</f>
        <v>165.84</v>
      </c>
      <c r="D306">
        <f>JPM!D304</f>
        <v>245.3</v>
      </c>
      <c r="E306">
        <f>XOM!D304</f>
        <v>118.93</v>
      </c>
      <c r="G306">
        <f t="shared" si="40"/>
        <v>1.9226554118956955E-2</v>
      </c>
      <c r="H306">
        <f t="shared" si="41"/>
        <v>1.2926898261273927E-2</v>
      </c>
      <c r="I306">
        <f t="shared" si="42"/>
        <v>1.0037982472689904E-2</v>
      </c>
      <c r="J306">
        <f t="shared" si="43"/>
        <v>1.0141217649048528E-2</v>
      </c>
      <c r="K306">
        <f t="shared" si="48"/>
        <v>1.3083163125492327E-2</v>
      </c>
      <c r="X306">
        <f>SUM($G$5:G306)</f>
        <v>0.19033993253844217</v>
      </c>
      <c r="Y306">
        <f>SUM($H$5:H306)</f>
        <v>3.2604922728809223E-2</v>
      </c>
      <c r="Z306">
        <f>SUM($I$5:I306)</f>
        <v>0.37857749744232028</v>
      </c>
      <c r="AA306">
        <f>SUM($J$5:J306)</f>
        <v>0.19673588507430162</v>
      </c>
      <c r="AC306">
        <f t="shared" si="49"/>
        <v>19.956455944596833</v>
      </c>
      <c r="AD306">
        <f t="shared" si="44"/>
        <v>19.033993253844216</v>
      </c>
      <c r="AE306">
        <f t="shared" si="45"/>
        <v>3.2604922728809225</v>
      </c>
      <c r="AF306">
        <f t="shared" si="46"/>
        <v>37.857749744232031</v>
      </c>
      <c r="AG306">
        <f t="shared" si="47"/>
        <v>19.673588507430161</v>
      </c>
    </row>
    <row r="307" spans="1:33" x14ac:dyDescent="0.25">
      <c r="A307" s="6">
        <v>45748.166666666664</v>
      </c>
      <c r="B307">
        <f>AAPL!D305</f>
        <v>223.19</v>
      </c>
      <c r="C307">
        <f>JNJ!D305</f>
        <v>153.25</v>
      </c>
      <c r="D307">
        <f>JPM!D305</f>
        <v>243.66</v>
      </c>
      <c r="E307">
        <f>XOM!D305</f>
        <v>119.04</v>
      </c>
      <c r="G307">
        <f t="shared" si="40"/>
        <v>4.7606305665627204E-3</v>
      </c>
      <c r="H307">
        <f t="shared" si="41"/>
        <v>-7.8952893311203337E-2</v>
      </c>
      <c r="I307">
        <f t="shared" si="42"/>
        <v>-6.7081403381822413E-3</v>
      </c>
      <c r="J307">
        <f t="shared" si="43"/>
        <v>9.2448634562775241E-4</v>
      </c>
      <c r="K307">
        <f t="shared" si="48"/>
        <v>-1.999397918429878E-2</v>
      </c>
      <c r="X307">
        <f>SUM($G$5:G307)</f>
        <v>0.1951005631050049</v>
      </c>
      <c r="Y307">
        <f>SUM($H$5:H307)</f>
        <v>-4.6347970582394114E-2</v>
      </c>
      <c r="Z307">
        <f>SUM($I$5:I307)</f>
        <v>0.37186935710413804</v>
      </c>
      <c r="AA307">
        <f>SUM($J$5:J307)</f>
        <v>0.19766037141992937</v>
      </c>
      <c r="AC307">
        <f t="shared" si="49"/>
        <v>17.957058026166955</v>
      </c>
      <c r="AD307">
        <f t="shared" si="44"/>
        <v>19.510056310500488</v>
      </c>
      <c r="AE307">
        <f t="shared" si="45"/>
        <v>-4.6347970582394113</v>
      </c>
      <c r="AF307">
        <f t="shared" si="46"/>
        <v>37.186935710413806</v>
      </c>
      <c r="AG307">
        <f t="shared" si="47"/>
        <v>19.766037141992935</v>
      </c>
    </row>
    <row r="308" spans="1:33" x14ac:dyDescent="0.25">
      <c r="A308" s="6">
        <v>45749.166666666664</v>
      </c>
      <c r="B308">
        <f>AAPL!D306</f>
        <v>223.89</v>
      </c>
      <c r="C308">
        <f>JNJ!D306</f>
        <v>155.36000000000001</v>
      </c>
      <c r="D308">
        <f>JPM!D306</f>
        <v>245.82</v>
      </c>
      <c r="E308">
        <f>XOM!D306</f>
        <v>118.67</v>
      </c>
      <c r="G308">
        <f t="shared" si="40"/>
        <v>3.1314331753118378E-3</v>
      </c>
      <c r="H308">
        <f t="shared" si="41"/>
        <v>1.3674429726694191E-2</v>
      </c>
      <c r="I308">
        <f t="shared" si="42"/>
        <v>8.8257498605732575E-3</v>
      </c>
      <c r="J308">
        <f t="shared" si="43"/>
        <v>-3.1130394077340858E-3</v>
      </c>
      <c r="K308">
        <f t="shared" si="48"/>
        <v>5.6296433387113005E-3</v>
      </c>
      <c r="X308">
        <f>SUM($G$5:G308)</f>
        <v>0.19823199628031674</v>
      </c>
      <c r="Y308">
        <f>SUM($H$5:H308)</f>
        <v>-3.2673540855699922E-2</v>
      </c>
      <c r="Z308">
        <f>SUM($I$5:I308)</f>
        <v>0.38069510696471132</v>
      </c>
      <c r="AA308">
        <f>SUM($J$5:J308)</f>
        <v>0.19454733201219529</v>
      </c>
      <c r="AC308">
        <f t="shared" si="49"/>
        <v>18.520022360038087</v>
      </c>
      <c r="AD308">
        <f t="shared" si="44"/>
        <v>19.823199628031674</v>
      </c>
      <c r="AE308">
        <f t="shared" si="45"/>
        <v>-3.2673540855699921</v>
      </c>
      <c r="AF308">
        <f t="shared" si="46"/>
        <v>38.069510696471134</v>
      </c>
      <c r="AG308">
        <f t="shared" si="47"/>
        <v>19.454733201219529</v>
      </c>
    </row>
    <row r="309" spans="1:33" x14ac:dyDescent="0.25">
      <c r="A309" s="6">
        <v>45750.166666666664</v>
      </c>
      <c r="B309">
        <f>AAPL!D307</f>
        <v>203.19</v>
      </c>
      <c r="C309">
        <f>JNJ!D307</f>
        <v>159.82</v>
      </c>
      <c r="D309">
        <f>JPM!D307</f>
        <v>228.69</v>
      </c>
      <c r="E309">
        <f>XOM!D307</f>
        <v>112.43</v>
      </c>
      <c r="G309">
        <f t="shared" si="40"/>
        <v>-9.7013357916483689E-2</v>
      </c>
      <c r="H309">
        <f t="shared" si="41"/>
        <v>2.8303177403301929E-2</v>
      </c>
      <c r="I309">
        <f t="shared" si="42"/>
        <v>-7.2232186118542582E-2</v>
      </c>
      <c r="J309">
        <f t="shared" si="43"/>
        <v>-5.4015725915379467E-2</v>
      </c>
      <c r="K309">
        <f t="shared" si="48"/>
        <v>-4.8739523136775945E-2</v>
      </c>
      <c r="X309">
        <f>SUM($G$5:G309)</f>
        <v>0.10121863836383305</v>
      </c>
      <c r="Y309">
        <f>SUM($H$5:H309)</f>
        <v>-4.3703634523979927E-3</v>
      </c>
      <c r="Z309">
        <f>SUM($I$5:I309)</f>
        <v>0.30846292084616872</v>
      </c>
      <c r="AA309">
        <f>SUM($J$5:J309)</f>
        <v>0.14053160609681581</v>
      </c>
      <c r="AC309">
        <f t="shared" si="49"/>
        <v>13.646070046360489</v>
      </c>
      <c r="AD309">
        <f t="shared" si="44"/>
        <v>10.121863836383305</v>
      </c>
      <c r="AE309">
        <f t="shared" si="45"/>
        <v>-0.43703634523979928</v>
      </c>
      <c r="AF309">
        <f t="shared" si="46"/>
        <v>30.846292084616874</v>
      </c>
      <c r="AG309">
        <f t="shared" si="47"/>
        <v>14.05316060968158</v>
      </c>
    </row>
    <row r="310" spans="1:33" x14ac:dyDescent="0.25">
      <c r="A310" s="6">
        <v>45751.166666666664</v>
      </c>
      <c r="B310">
        <f>AAPL!D308</f>
        <v>188.38</v>
      </c>
      <c r="C310">
        <f>JNJ!D308</f>
        <v>153.24</v>
      </c>
      <c r="D310">
        <f>JPM!D308</f>
        <v>210.28</v>
      </c>
      <c r="E310">
        <f>XOM!D308</f>
        <v>104.34</v>
      </c>
      <c r="G310">
        <f t="shared" si="40"/>
        <v>-7.5680302500250957E-2</v>
      </c>
      <c r="H310">
        <f t="shared" si="41"/>
        <v>-4.2042862113868353E-2</v>
      </c>
      <c r="I310">
        <f t="shared" si="42"/>
        <v>-8.3927398717044785E-2</v>
      </c>
      <c r="J310">
        <f t="shared" si="43"/>
        <v>-7.467600816742162E-2</v>
      </c>
      <c r="K310">
        <f t="shared" si="48"/>
        <v>-6.9081642874646437E-2</v>
      </c>
      <c r="X310">
        <f>SUM($G$5:G310)</f>
        <v>2.553833586358209E-2</v>
      </c>
      <c r="Y310">
        <f>SUM($H$5:H310)</f>
        <v>-4.6413225566266342E-2</v>
      </c>
      <c r="Z310">
        <f>SUM($I$5:I310)</f>
        <v>0.22453552212912392</v>
      </c>
      <c r="AA310">
        <f>SUM($J$5:J310)</f>
        <v>6.5855597929394188E-2</v>
      </c>
      <c r="AC310">
        <f t="shared" si="49"/>
        <v>6.7379057588958471</v>
      </c>
      <c r="AD310">
        <f t="shared" si="44"/>
        <v>2.5538335863582091</v>
      </c>
      <c r="AE310">
        <f t="shared" si="45"/>
        <v>-4.6413225566266343</v>
      </c>
      <c r="AF310">
        <f t="shared" si="46"/>
        <v>22.453552212912392</v>
      </c>
      <c r="AG310">
        <f t="shared" si="47"/>
        <v>6.585559792939419</v>
      </c>
    </row>
    <row r="311" spans="1:33" x14ac:dyDescent="0.25">
      <c r="A311" s="6">
        <v>45754.166666666664</v>
      </c>
      <c r="B311">
        <f>AAPL!D309</f>
        <v>181.46</v>
      </c>
      <c r="C311">
        <f>JNJ!D309</f>
        <v>150.62</v>
      </c>
      <c r="D311">
        <f>JPM!D309</f>
        <v>214.44</v>
      </c>
      <c r="E311">
        <f>XOM!D309</f>
        <v>102.94</v>
      </c>
      <c r="G311">
        <f t="shared" si="40"/>
        <v>-3.7425955653188146E-2</v>
      </c>
      <c r="H311">
        <f t="shared" si="41"/>
        <v>-1.7245211159242605E-2</v>
      </c>
      <c r="I311">
        <f t="shared" si="42"/>
        <v>1.9590003008089597E-2</v>
      </c>
      <c r="J311">
        <f t="shared" si="43"/>
        <v>-1.3508503369638259E-2</v>
      </c>
      <c r="K311">
        <f t="shared" si="48"/>
        <v>-1.2147416793494854E-2</v>
      </c>
      <c r="X311">
        <f>SUM($G$5:G311)</f>
        <v>-1.1887619789606056E-2</v>
      </c>
      <c r="Y311">
        <f>SUM($H$5:H311)</f>
        <v>-6.3658436725508943E-2</v>
      </c>
      <c r="Z311">
        <f>SUM($I$5:I311)</f>
        <v>0.24412552513721353</v>
      </c>
      <c r="AA311">
        <f>SUM($J$5:J311)</f>
        <v>5.2347094559755933E-2</v>
      </c>
      <c r="AC311">
        <f t="shared" si="49"/>
        <v>5.523164079546361</v>
      </c>
      <c r="AD311">
        <f t="shared" si="44"/>
        <v>-1.1887619789606056</v>
      </c>
      <c r="AE311">
        <f t="shared" si="45"/>
        <v>-6.365843672550894</v>
      </c>
      <c r="AF311">
        <f t="shared" si="46"/>
        <v>24.412552513721351</v>
      </c>
      <c r="AG311">
        <f t="shared" si="47"/>
        <v>5.2347094559755929</v>
      </c>
    </row>
    <row r="312" spans="1:33" x14ac:dyDescent="0.25">
      <c r="A312" s="6">
        <v>45755.166666666664</v>
      </c>
      <c r="B312">
        <f>AAPL!D310</f>
        <v>172.42</v>
      </c>
      <c r="C312">
        <f>JNJ!D310</f>
        <v>150</v>
      </c>
      <c r="D312">
        <f>JPM!D310</f>
        <v>216.87</v>
      </c>
      <c r="E312">
        <f>XOM!D310</f>
        <v>100.77</v>
      </c>
      <c r="G312">
        <f t="shared" si="40"/>
        <v>-5.1101882959704026E-2</v>
      </c>
      <c r="H312">
        <f t="shared" si="41"/>
        <v>-4.1248145769499601E-3</v>
      </c>
      <c r="I312">
        <f t="shared" si="42"/>
        <v>1.1268116720978594E-2</v>
      </c>
      <c r="J312">
        <f t="shared" si="43"/>
        <v>-2.1305601932297431E-2</v>
      </c>
      <c r="K312">
        <f t="shared" si="48"/>
        <v>-1.6316045686993203E-2</v>
      </c>
      <c r="X312">
        <f>SUM($G$5:G312)</f>
        <v>-6.2989502749310089E-2</v>
      </c>
      <c r="Y312">
        <f>SUM($H$5:H312)</f>
        <v>-6.7783251302458908E-2</v>
      </c>
      <c r="Z312">
        <f>SUM($I$5:I312)</f>
        <v>0.25539364185819213</v>
      </c>
      <c r="AA312">
        <f>SUM($J$5:J312)</f>
        <v>3.1041492627458502E-2</v>
      </c>
      <c r="AC312">
        <f t="shared" si="49"/>
        <v>3.8915595108470407</v>
      </c>
      <c r="AD312">
        <f t="shared" si="44"/>
        <v>-6.2989502749310091</v>
      </c>
      <c r="AE312">
        <f t="shared" si="45"/>
        <v>-6.7783251302458911</v>
      </c>
      <c r="AF312">
        <f t="shared" si="46"/>
        <v>25.539364185819213</v>
      </c>
      <c r="AG312">
        <f t="shared" si="47"/>
        <v>3.10414926274585</v>
      </c>
    </row>
    <row r="313" spans="1:33" x14ac:dyDescent="0.25">
      <c r="A313" s="6">
        <v>45756.166666666664</v>
      </c>
      <c r="B313">
        <f>AAPL!D311</f>
        <v>198.85</v>
      </c>
      <c r="C313">
        <f>JNJ!D311</f>
        <v>150.97</v>
      </c>
      <c r="D313">
        <f>JPM!D311</f>
        <v>234.34</v>
      </c>
      <c r="E313">
        <f>XOM!D311</f>
        <v>105.8</v>
      </c>
      <c r="G313">
        <f t="shared" si="40"/>
        <v>0.14261741087192081</v>
      </c>
      <c r="H313">
        <f t="shared" si="41"/>
        <v>6.4458474833888725E-3</v>
      </c>
      <c r="I313">
        <f t="shared" si="42"/>
        <v>7.7474956559694053E-2</v>
      </c>
      <c r="J313">
        <f t="shared" si="43"/>
        <v>4.8709827131887998E-2</v>
      </c>
      <c r="K313">
        <f t="shared" si="48"/>
        <v>6.8812010511722935E-2</v>
      </c>
      <c r="X313">
        <f>SUM($G$5:G313)</f>
        <v>7.9627908122610724E-2</v>
      </c>
      <c r="Y313">
        <f>SUM($H$5:H313)</f>
        <v>-6.1337403819070033E-2</v>
      </c>
      <c r="Z313">
        <f>SUM($I$5:I313)</f>
        <v>0.33286859841788619</v>
      </c>
      <c r="AA313">
        <f>SUM($J$5:J313)</f>
        <v>7.9751319759346503E-2</v>
      </c>
      <c r="AC313">
        <f t="shared" si="49"/>
        <v>10.772760562019334</v>
      </c>
      <c r="AD313">
        <f t="shared" si="44"/>
        <v>7.9627908122610727</v>
      </c>
      <c r="AE313">
        <f t="shared" si="45"/>
        <v>-6.1337403819070033</v>
      </c>
      <c r="AF313">
        <f t="shared" si="46"/>
        <v>33.286859841788619</v>
      </c>
      <c r="AG313">
        <f t="shared" si="47"/>
        <v>7.9751319759346506</v>
      </c>
    </row>
    <row r="314" spans="1:33" x14ac:dyDescent="0.25">
      <c r="A314" s="6">
        <v>45757.166666666664</v>
      </c>
      <c r="B314">
        <f>AAPL!D312</f>
        <v>190.42</v>
      </c>
      <c r="C314">
        <f>JNJ!D312</f>
        <v>148.69</v>
      </c>
      <c r="D314">
        <f>JPM!D312</f>
        <v>227.11</v>
      </c>
      <c r="E314">
        <f>XOM!D312</f>
        <v>99.93</v>
      </c>
      <c r="G314">
        <f t="shared" si="40"/>
        <v>-4.3318612796154309E-2</v>
      </c>
      <c r="H314">
        <f t="shared" si="41"/>
        <v>-1.5217539870512775E-2</v>
      </c>
      <c r="I314">
        <f t="shared" si="42"/>
        <v>-3.1338570632507515E-2</v>
      </c>
      <c r="J314">
        <f t="shared" si="43"/>
        <v>-5.7080578550500922E-2</v>
      </c>
      <c r="K314">
        <f t="shared" si="48"/>
        <v>-3.6738825462418877E-2</v>
      </c>
      <c r="X314">
        <f>SUM($G$5:G314)</f>
        <v>3.6309295326456416E-2</v>
      </c>
      <c r="Y314">
        <f>SUM($H$5:H314)</f>
        <v>-7.6554943689582808E-2</v>
      </c>
      <c r="Z314">
        <f>SUM($I$5:I314)</f>
        <v>0.30153002778537868</v>
      </c>
      <c r="AA314">
        <f>SUM($J$5:J314)</f>
        <v>2.2670741208845581E-2</v>
      </c>
      <c r="AC314">
        <f t="shared" si="49"/>
        <v>7.0988780157774469</v>
      </c>
      <c r="AD314">
        <f t="shared" si="44"/>
        <v>3.6309295326456414</v>
      </c>
      <c r="AE314">
        <f t="shared" si="45"/>
        <v>-7.6554943689582808</v>
      </c>
      <c r="AF314">
        <f t="shared" si="46"/>
        <v>30.153002778537868</v>
      </c>
      <c r="AG314">
        <f t="shared" si="47"/>
        <v>2.267074120884558</v>
      </c>
    </row>
    <row r="315" spans="1:33" x14ac:dyDescent="0.25">
      <c r="A315" s="6">
        <v>45758.166666666664</v>
      </c>
      <c r="B315">
        <f>AAPL!D313</f>
        <v>198.15</v>
      </c>
      <c r="C315">
        <f>JNJ!D313</f>
        <v>151.72999999999999</v>
      </c>
      <c r="D315">
        <f>JPM!D313</f>
        <v>236.2</v>
      </c>
      <c r="E315">
        <f>XOM!D313</f>
        <v>103.14</v>
      </c>
      <c r="G315">
        <f t="shared" si="40"/>
        <v>3.9792160778898779E-2</v>
      </c>
      <c r="H315">
        <f t="shared" si="41"/>
        <v>2.0239023828017767E-2</v>
      </c>
      <c r="I315">
        <f t="shared" si="42"/>
        <v>3.9244422155759941E-2</v>
      </c>
      <c r="J315">
        <f t="shared" si="43"/>
        <v>3.1617347749114871E-2</v>
      </c>
      <c r="K315">
        <f t="shared" si="48"/>
        <v>3.2723238627947841E-2</v>
      </c>
      <c r="X315">
        <f>SUM($G$5:G315)</f>
        <v>7.6101456105355195E-2</v>
      </c>
      <c r="Y315">
        <f>SUM($H$5:H315)</f>
        <v>-5.6315919861565041E-2</v>
      </c>
      <c r="Z315">
        <f>SUM($I$5:I315)</f>
        <v>0.34077444994113865</v>
      </c>
      <c r="AA315">
        <f>SUM($J$5:J315)</f>
        <v>5.4288088957960452E-2</v>
      </c>
      <c r="AC315">
        <f t="shared" si="49"/>
        <v>10.371201878572231</v>
      </c>
      <c r="AD315">
        <f t="shared" si="44"/>
        <v>7.6101456105355192</v>
      </c>
      <c r="AE315">
        <f t="shared" si="45"/>
        <v>-5.6315919861565042</v>
      </c>
      <c r="AF315">
        <f t="shared" si="46"/>
        <v>34.077444994113861</v>
      </c>
      <c r="AG315">
        <f t="shared" si="47"/>
        <v>5.4288088957960454</v>
      </c>
    </row>
    <row r="316" spans="1:33" x14ac:dyDescent="0.25">
      <c r="A316" s="6">
        <v>45761.166666666664</v>
      </c>
      <c r="B316">
        <f>AAPL!D314</f>
        <v>202.52</v>
      </c>
      <c r="C316">
        <f>JNJ!D314</f>
        <v>154.36000000000001</v>
      </c>
      <c r="D316">
        <f>JPM!D314</f>
        <v>234.72</v>
      </c>
      <c r="E316">
        <f>XOM!D314</f>
        <v>103.39</v>
      </c>
      <c r="G316">
        <f t="shared" si="40"/>
        <v>2.1814327465264516E-2</v>
      </c>
      <c r="H316">
        <f t="shared" si="41"/>
        <v>1.7184911132268346E-2</v>
      </c>
      <c r="I316">
        <f t="shared" si="42"/>
        <v>-6.2855893685903113E-3</v>
      </c>
      <c r="J316">
        <f t="shared" si="43"/>
        <v>2.4209569757887893E-3</v>
      </c>
      <c r="K316">
        <f t="shared" si="48"/>
        <v>8.7836515511828354E-3</v>
      </c>
      <c r="X316">
        <f>SUM($G$5:G316)</f>
        <v>9.791578357061971E-2</v>
      </c>
      <c r="Y316">
        <f>SUM($H$5:H316)</f>
        <v>-3.9131008729296694E-2</v>
      </c>
      <c r="Z316">
        <f>SUM($I$5:I316)</f>
        <v>0.33448886057254834</v>
      </c>
      <c r="AA316">
        <f>SUM($J$5:J316)</f>
        <v>5.6709045933749244E-2</v>
      </c>
      <c r="AC316">
        <f t="shared" si="49"/>
        <v>11.249567033690514</v>
      </c>
      <c r="AD316">
        <f t="shared" si="44"/>
        <v>9.7915783570619706</v>
      </c>
      <c r="AE316">
        <f t="shared" si="45"/>
        <v>-3.9131008729296695</v>
      </c>
      <c r="AF316">
        <f t="shared" si="46"/>
        <v>33.448886057254832</v>
      </c>
      <c r="AG316">
        <f t="shared" si="47"/>
        <v>5.6709045933749245</v>
      </c>
    </row>
    <row r="317" spans="1:33" x14ac:dyDescent="0.25">
      <c r="A317" s="6">
        <v>45762.166666666664</v>
      </c>
      <c r="B317">
        <f>AAPL!D315</f>
        <v>202.14</v>
      </c>
      <c r="C317">
        <f>JNJ!D315</f>
        <v>153.62</v>
      </c>
      <c r="D317">
        <f>JPM!D315</f>
        <v>233.13</v>
      </c>
      <c r="E317">
        <f>XOM!D315</f>
        <v>103.1</v>
      </c>
      <c r="G317">
        <f t="shared" si="40"/>
        <v>-1.8781204551920384E-3</v>
      </c>
      <c r="H317">
        <f t="shared" si="41"/>
        <v>-4.8055160988821647E-3</v>
      </c>
      <c r="I317">
        <f t="shared" si="42"/>
        <v>-6.7970765054110836E-3</v>
      </c>
      <c r="J317">
        <f t="shared" si="43"/>
        <v>-2.8088545756875917E-3</v>
      </c>
      <c r="K317">
        <f t="shared" si="48"/>
        <v>-4.0723919087932194E-3</v>
      </c>
      <c r="X317">
        <f>SUM($G$5:G317)</f>
        <v>9.6037663115427677E-2</v>
      </c>
      <c r="Y317">
        <f>SUM($H$5:H317)</f>
        <v>-4.3936524828178856E-2</v>
      </c>
      <c r="Z317">
        <f>SUM($I$5:I317)</f>
        <v>0.32769178406713728</v>
      </c>
      <c r="AA317">
        <f>SUM($J$5:J317)</f>
        <v>5.390019135806165E-2</v>
      </c>
      <c r="AC317">
        <f t="shared" si="49"/>
        <v>10.842327842811192</v>
      </c>
      <c r="AD317">
        <f t="shared" si="44"/>
        <v>9.6037663115427669</v>
      </c>
      <c r="AE317">
        <f t="shared" si="45"/>
        <v>-4.3936524828178856</v>
      </c>
      <c r="AF317">
        <f t="shared" si="46"/>
        <v>32.769178406713728</v>
      </c>
      <c r="AG317">
        <f t="shared" si="47"/>
        <v>5.3900191358061651</v>
      </c>
    </row>
    <row r="318" spans="1:33" x14ac:dyDescent="0.25">
      <c r="A318" s="6">
        <v>45763.166666666664</v>
      </c>
      <c r="B318">
        <f>AAPL!D316</f>
        <v>194.27</v>
      </c>
      <c r="C318">
        <f>JNJ!D316</f>
        <v>153.91</v>
      </c>
      <c r="D318">
        <f>JPM!D316</f>
        <v>229.61</v>
      </c>
      <c r="E318">
        <f>XOM!D316</f>
        <v>104.19</v>
      </c>
      <c r="G318">
        <f t="shared" si="40"/>
        <v>-3.9711582595827098E-2</v>
      </c>
      <c r="H318">
        <f t="shared" si="41"/>
        <v>1.885995421326669E-3</v>
      </c>
      <c r="I318">
        <f t="shared" si="42"/>
        <v>-1.5214020385328632E-2</v>
      </c>
      <c r="J318">
        <f t="shared" si="43"/>
        <v>1.0516764401178135E-2</v>
      </c>
      <c r="K318">
        <f t="shared" si="48"/>
        <v>-1.0630710789662731E-2</v>
      </c>
      <c r="X318">
        <f>SUM($G$5:G318)</f>
        <v>5.6326080519600578E-2</v>
      </c>
      <c r="Y318">
        <f>SUM($H$5:H318)</f>
        <v>-4.2050529406852187E-2</v>
      </c>
      <c r="Z318">
        <f>SUM($I$5:I318)</f>
        <v>0.31247776368180863</v>
      </c>
      <c r="AA318">
        <f>SUM($J$5:J318)</f>
        <v>6.441695575923978E-2</v>
      </c>
      <c r="AC318">
        <f t="shared" si="49"/>
        <v>9.7792567638449199</v>
      </c>
      <c r="AD318">
        <f t="shared" si="44"/>
        <v>5.6326080519600579</v>
      </c>
      <c r="AE318">
        <f t="shared" si="45"/>
        <v>-4.2050529406852188</v>
      </c>
      <c r="AF318">
        <f t="shared" si="46"/>
        <v>31.247776368180862</v>
      </c>
      <c r="AG318">
        <f t="shared" si="47"/>
        <v>6.441695575923978</v>
      </c>
    </row>
    <row r="319" spans="1:33" x14ac:dyDescent="0.25">
      <c r="A319" s="6">
        <v>45764.166666666664</v>
      </c>
      <c r="B319">
        <f>AAPL!D317</f>
        <v>196.98</v>
      </c>
      <c r="C319">
        <f>JNJ!D317</f>
        <v>157.47</v>
      </c>
      <c r="D319">
        <f>JPM!D317</f>
        <v>231.96</v>
      </c>
      <c r="E319">
        <f>XOM!D317</f>
        <v>106.92</v>
      </c>
      <c r="G319">
        <f t="shared" si="40"/>
        <v>1.385325669086682E-2</v>
      </c>
      <c r="H319">
        <f t="shared" si="41"/>
        <v>2.2866947940455407E-2</v>
      </c>
      <c r="I319">
        <f t="shared" si="42"/>
        <v>1.0182725504308035E-2</v>
      </c>
      <c r="J319">
        <f t="shared" si="43"/>
        <v>2.5864735846625842E-2</v>
      </c>
      <c r="K319">
        <f t="shared" si="48"/>
        <v>1.8191916495564026E-2</v>
      </c>
      <c r="X319">
        <f>SUM($G$5:G319)</f>
        <v>7.0179337210467402E-2</v>
      </c>
      <c r="Y319">
        <f>SUM($H$5:H319)</f>
        <v>-1.918358146639678E-2</v>
      </c>
      <c r="Z319">
        <f>SUM($I$5:I319)</f>
        <v>0.32266048918611667</v>
      </c>
      <c r="AA319">
        <f>SUM($J$5:J319)</f>
        <v>9.0281691605865619E-2</v>
      </c>
      <c r="AC319">
        <f t="shared" si="49"/>
        <v>11.598448413401321</v>
      </c>
      <c r="AD319">
        <f t="shared" si="44"/>
        <v>7.0179337210467398</v>
      </c>
      <c r="AE319">
        <f t="shared" si="45"/>
        <v>-1.918358146639678</v>
      </c>
      <c r="AF319">
        <f t="shared" si="46"/>
        <v>32.266048918611666</v>
      </c>
      <c r="AG319">
        <f t="shared" si="47"/>
        <v>9.028169160586561</v>
      </c>
    </row>
    <row r="320" spans="1:33" x14ac:dyDescent="0.25">
      <c r="A320" s="6">
        <v>45768.166666666664</v>
      </c>
      <c r="B320">
        <f>AAPL!D318</f>
        <v>193.16</v>
      </c>
      <c r="C320">
        <f>JNJ!D318</f>
        <v>156.91999999999999</v>
      </c>
      <c r="D320">
        <f>JPM!D318</f>
        <v>228.99</v>
      </c>
      <c r="E320">
        <f>XOM!D318</f>
        <v>105.35</v>
      </c>
      <c r="G320">
        <f t="shared" si="40"/>
        <v>-1.9583339736215177E-2</v>
      </c>
      <c r="H320">
        <f t="shared" si="41"/>
        <v>-3.4988425909663469E-3</v>
      </c>
      <c r="I320">
        <f t="shared" si="42"/>
        <v>-1.28866085297511E-2</v>
      </c>
      <c r="J320">
        <f t="shared" si="43"/>
        <v>-1.4792751020520285E-2</v>
      </c>
      <c r="K320">
        <f t="shared" si="48"/>
        <v>-1.2690385469363227E-2</v>
      </c>
      <c r="X320">
        <f>SUM($G$5:G320)</f>
        <v>5.0595997474252224E-2</v>
      </c>
      <c r="Y320">
        <f>SUM($H$5:H320)</f>
        <v>-2.2682424057363128E-2</v>
      </c>
      <c r="Z320">
        <f>SUM($I$5:I320)</f>
        <v>0.30977388065636557</v>
      </c>
      <c r="AA320">
        <f>SUM($J$5:J320)</f>
        <v>7.5488940585345332E-2</v>
      </c>
      <c r="AC320">
        <f t="shared" si="49"/>
        <v>10.329409866465001</v>
      </c>
      <c r="AD320">
        <f t="shared" si="44"/>
        <v>5.0595997474252226</v>
      </c>
      <c r="AE320">
        <f t="shared" si="45"/>
        <v>-2.2682424057363129</v>
      </c>
      <c r="AF320">
        <f t="shared" si="46"/>
        <v>30.977388065636557</v>
      </c>
      <c r="AG320">
        <f t="shared" si="47"/>
        <v>7.5488940585345334</v>
      </c>
    </row>
    <row r="321" spans="1:33" x14ac:dyDescent="0.25">
      <c r="A321" s="6">
        <v>45769.166666666664</v>
      </c>
      <c r="B321">
        <f>AAPL!D319</f>
        <v>199.74</v>
      </c>
      <c r="C321">
        <f>JNJ!D319</f>
        <v>157.75</v>
      </c>
      <c r="D321">
        <f>JPM!D319</f>
        <v>235.59</v>
      </c>
      <c r="E321">
        <f>XOM!D319</f>
        <v>108.3</v>
      </c>
      <c r="G321">
        <f t="shared" si="40"/>
        <v>3.3497659809647508E-2</v>
      </c>
      <c r="H321">
        <f t="shared" si="41"/>
        <v>5.2753800799707372E-3</v>
      </c>
      <c r="I321">
        <f t="shared" si="42"/>
        <v>2.8414671576404232E-2</v>
      </c>
      <c r="J321">
        <f t="shared" si="43"/>
        <v>2.7617013756746956E-2</v>
      </c>
      <c r="K321">
        <f t="shared" si="48"/>
        <v>2.3701181305692359E-2</v>
      </c>
      <c r="X321">
        <f>SUM($G$5:G321)</f>
        <v>8.4093657283899725E-2</v>
      </c>
      <c r="Y321">
        <f>SUM($H$5:H321)</f>
        <v>-1.740704397739239E-2</v>
      </c>
      <c r="Z321">
        <f>SUM($I$5:I321)</f>
        <v>0.33818855223276978</v>
      </c>
      <c r="AA321">
        <f>SUM($J$5:J321)</f>
        <v>0.10310595434209228</v>
      </c>
      <c r="AC321">
        <f t="shared" si="49"/>
        <v>12.699527997034235</v>
      </c>
      <c r="AD321">
        <f t="shared" si="44"/>
        <v>8.4093657283899717</v>
      </c>
      <c r="AE321">
        <f t="shared" si="45"/>
        <v>-1.7407043977392389</v>
      </c>
      <c r="AF321">
        <f t="shared" si="46"/>
        <v>33.818855223276977</v>
      </c>
      <c r="AG321">
        <f t="shared" si="47"/>
        <v>10.310595434209228</v>
      </c>
    </row>
    <row r="322" spans="1:33" x14ac:dyDescent="0.25">
      <c r="A322" s="6">
        <v>45770.166666666664</v>
      </c>
      <c r="B322">
        <f>AAPL!D320</f>
        <v>204.6</v>
      </c>
      <c r="C322">
        <f>JNJ!D320</f>
        <v>155.38</v>
      </c>
      <c r="D322">
        <f>JPM!D320</f>
        <v>240.88</v>
      </c>
      <c r="E322">
        <f>XOM!D320</f>
        <v>107.37</v>
      </c>
      <c r="G322">
        <f t="shared" si="40"/>
        <v>2.4040332702537383E-2</v>
      </c>
      <c r="H322">
        <f t="shared" si="41"/>
        <v>-1.5137771899047848E-2</v>
      </c>
      <c r="I322">
        <f t="shared" si="42"/>
        <v>2.2205878118585411E-2</v>
      </c>
      <c r="J322">
        <f t="shared" si="43"/>
        <v>-8.624340560900761E-3</v>
      </c>
      <c r="K322">
        <f t="shared" si="48"/>
        <v>5.6210245902935463E-3</v>
      </c>
      <c r="X322">
        <f>SUM($G$5:G322)</f>
        <v>0.10813398998643711</v>
      </c>
      <c r="Y322">
        <f>SUM($H$5:H322)</f>
        <v>-3.2544815876440238E-2</v>
      </c>
      <c r="Z322">
        <f>SUM($I$5:I322)</f>
        <v>0.36039443035135521</v>
      </c>
      <c r="AA322">
        <f>SUM($J$5:J322)</f>
        <v>9.448161378119152E-2</v>
      </c>
      <c r="AC322">
        <f t="shared" si="49"/>
        <v>13.261630456063589</v>
      </c>
      <c r="AD322">
        <f t="shared" si="44"/>
        <v>10.813398998643711</v>
      </c>
      <c r="AE322">
        <f t="shared" si="45"/>
        <v>-3.2544815876440238</v>
      </c>
      <c r="AF322">
        <f t="shared" si="46"/>
        <v>36.03944303513552</v>
      </c>
      <c r="AG322">
        <f t="shared" si="47"/>
        <v>9.4481613781191527</v>
      </c>
    </row>
    <row r="323" spans="1:33" x14ac:dyDescent="0.25">
      <c r="A323" s="6">
        <v>45771.166666666664</v>
      </c>
      <c r="B323">
        <f>AAPL!D321</f>
        <v>208.37</v>
      </c>
      <c r="C323">
        <f>JNJ!D321</f>
        <v>154.93</v>
      </c>
      <c r="D323">
        <f>JPM!D321</f>
        <v>244.64</v>
      </c>
      <c r="E323">
        <f>XOM!D321</f>
        <v>108.63</v>
      </c>
      <c r="G323">
        <f t="shared" si="40"/>
        <v>1.8258492064582833E-2</v>
      </c>
      <c r="H323">
        <f t="shared" si="41"/>
        <v>-2.9003275140742505E-3</v>
      </c>
      <c r="I323">
        <f t="shared" si="42"/>
        <v>1.5488858007273659E-2</v>
      </c>
      <c r="J323">
        <f t="shared" si="43"/>
        <v>1.1666798999615381E-2</v>
      </c>
      <c r="K323">
        <f t="shared" si="48"/>
        <v>1.0628455389349405E-2</v>
      </c>
      <c r="X323">
        <f>SUM($G$5:G323)</f>
        <v>0.12639248205101994</v>
      </c>
      <c r="Y323">
        <f>SUM($H$5:H323)</f>
        <v>-3.5445143390514487E-2</v>
      </c>
      <c r="Z323">
        <f>SUM($I$5:I323)</f>
        <v>0.37588328835862889</v>
      </c>
      <c r="AA323">
        <f>SUM($J$5:J323)</f>
        <v>0.1061484127808069</v>
      </c>
      <c r="AC323">
        <f t="shared" si="49"/>
        <v>14.324475994998531</v>
      </c>
      <c r="AD323">
        <f t="shared" si="44"/>
        <v>12.639248205101994</v>
      </c>
      <c r="AE323">
        <f t="shared" si="45"/>
        <v>-3.5445143390514486</v>
      </c>
      <c r="AF323">
        <f t="shared" si="46"/>
        <v>37.588328835862889</v>
      </c>
      <c r="AG323">
        <f t="shared" si="47"/>
        <v>10.614841278080691</v>
      </c>
    </row>
    <row r="324" spans="1:33" x14ac:dyDescent="0.25">
      <c r="A324" s="6">
        <v>45772.166666666664</v>
      </c>
      <c r="B324">
        <f>AAPL!D322</f>
        <v>209.28</v>
      </c>
      <c r="C324">
        <f>JNJ!D322</f>
        <v>154.58000000000001</v>
      </c>
      <c r="D324">
        <f>JPM!D322</f>
        <v>243.55</v>
      </c>
      <c r="E324">
        <f>XOM!D322</f>
        <v>108.57</v>
      </c>
      <c r="G324">
        <f t="shared" si="40"/>
        <v>4.3577226867250411E-3</v>
      </c>
      <c r="H324">
        <f t="shared" si="41"/>
        <v>-2.2616403294754904E-3</v>
      </c>
      <c r="I324">
        <f t="shared" si="42"/>
        <v>-4.4654819282004005E-3</v>
      </c>
      <c r="J324">
        <f t="shared" si="43"/>
        <v>-5.5248620189875188E-4</v>
      </c>
      <c r="K324">
        <f t="shared" si="48"/>
        <v>-7.3047144321240049E-4</v>
      </c>
      <c r="X324">
        <f>SUM($G$5:G324)</f>
        <v>0.13075020473774498</v>
      </c>
      <c r="Y324">
        <f>SUM($H$5:H324)</f>
        <v>-3.7706783719989978E-2</v>
      </c>
      <c r="Z324">
        <f>SUM($I$5:I324)</f>
        <v>0.37141780643042849</v>
      </c>
      <c r="AA324">
        <f>SUM($J$5:J324)</f>
        <v>0.10559592657890815</v>
      </c>
      <c r="AC324">
        <f t="shared" si="49"/>
        <v>14.251428850677293</v>
      </c>
      <c r="AD324">
        <f t="shared" si="44"/>
        <v>13.075020473774499</v>
      </c>
      <c r="AE324">
        <f t="shared" si="45"/>
        <v>-3.770678371998998</v>
      </c>
      <c r="AF324">
        <f t="shared" si="46"/>
        <v>37.14178064304285</v>
      </c>
      <c r="AG324">
        <f t="shared" si="47"/>
        <v>10.559592657890814</v>
      </c>
    </row>
    <row r="325" spans="1:33" x14ac:dyDescent="0.25">
      <c r="A325" s="6">
        <v>45775.166666666664</v>
      </c>
      <c r="B325">
        <f>AAPL!D323</f>
        <v>210.14</v>
      </c>
      <c r="C325">
        <f>JNJ!D323</f>
        <v>155.35</v>
      </c>
      <c r="D325">
        <f>JPM!D323</f>
        <v>243.22</v>
      </c>
      <c r="E325">
        <f>XOM!D323</f>
        <v>108.63</v>
      </c>
      <c r="G325">
        <f t="shared" ref="G325:G388" si="50">LN(B325/B324)</f>
        <v>4.1009069917952523E-3</v>
      </c>
      <c r="H325">
        <f t="shared" ref="H325:H388" si="51">LN(C325/C324)</f>
        <v>4.9688741603313756E-3</v>
      </c>
      <c r="I325">
        <f t="shared" ref="I325:I388" si="52">LN(D325/D324)</f>
        <v>-1.3558766996982379E-3</v>
      </c>
      <c r="J325">
        <f t="shared" ref="J325:J388" si="53">LN(E325/E324)</f>
        <v>5.5248620189883276E-4</v>
      </c>
      <c r="K325">
        <f t="shared" si="48"/>
        <v>2.0665976635818057E-3</v>
      </c>
      <c r="X325">
        <f>SUM($G$5:G325)</f>
        <v>0.13485111172954023</v>
      </c>
      <c r="Y325">
        <f>SUM($H$5:H325)</f>
        <v>-3.27379095596586E-2</v>
      </c>
      <c r="Z325">
        <f>SUM($I$5:I325)</f>
        <v>0.37006192973073027</v>
      </c>
      <c r="AA325">
        <f>SUM($J$5:J325)</f>
        <v>0.10614841278080699</v>
      </c>
      <c r="AC325">
        <f t="shared" si="49"/>
        <v>14.458088617035472</v>
      </c>
      <c r="AD325">
        <f t="shared" ref="AD325:AD388" si="54">$AD$1*X325</f>
        <v>13.485111172954023</v>
      </c>
      <c r="AE325">
        <f t="shared" ref="AE325:AE388" si="55">$AD$1*Y325</f>
        <v>-3.2737909559658598</v>
      </c>
      <c r="AF325">
        <f t="shared" ref="AF325:AF388" si="56">$AD$1*Z325</f>
        <v>37.006192973073027</v>
      </c>
      <c r="AG325">
        <f t="shared" ref="AG325:AG388" si="57">$AD$1*AA325</f>
        <v>10.614841278080698</v>
      </c>
    </row>
    <row r="326" spans="1:33" x14ac:dyDescent="0.25">
      <c r="A326" s="6">
        <v>45776.166666666664</v>
      </c>
      <c r="B326">
        <f>AAPL!D324</f>
        <v>211.21</v>
      </c>
      <c r="C326">
        <f>JNJ!D324</f>
        <v>155.91</v>
      </c>
      <c r="D326">
        <f>JPM!D324</f>
        <v>244.62</v>
      </c>
      <c r="E326">
        <f>XOM!D324</f>
        <v>108.36</v>
      </c>
      <c r="G326">
        <f t="shared" si="50"/>
        <v>5.0789239354215587E-3</v>
      </c>
      <c r="H326">
        <f t="shared" si="51"/>
        <v>3.5982818494038104E-3</v>
      </c>
      <c r="I326">
        <f t="shared" si="52"/>
        <v>5.7396025063636827E-3</v>
      </c>
      <c r="J326">
        <f t="shared" si="53"/>
        <v>-2.4885952287651311E-3</v>
      </c>
      <c r="K326">
        <f t="shared" ref="K326:K389" si="58">AVERAGE(G326:J326)</f>
        <v>2.9820532656059801E-3</v>
      </c>
      <c r="X326">
        <f>SUM($G$5:G326)</f>
        <v>0.13993003566496179</v>
      </c>
      <c r="Y326">
        <f>SUM($H$5:H326)</f>
        <v>-2.913962771025479E-2</v>
      </c>
      <c r="Z326">
        <f>SUM($I$5:I326)</f>
        <v>0.37580153223709395</v>
      </c>
      <c r="AA326">
        <f>SUM($J$5:J326)</f>
        <v>0.10365981755204186</v>
      </c>
      <c r="AC326">
        <f t="shared" ref="AC326:AC389" si="59">AVERAGE(AD326:AG326)</f>
        <v>14.75629394359607</v>
      </c>
      <c r="AD326">
        <f t="shared" si="54"/>
        <v>13.99300356649618</v>
      </c>
      <c r="AE326">
        <f t="shared" si="55"/>
        <v>-2.9139627710254792</v>
      </c>
      <c r="AF326">
        <f t="shared" si="56"/>
        <v>37.580153223709395</v>
      </c>
      <c r="AG326">
        <f t="shared" si="57"/>
        <v>10.365981755204185</v>
      </c>
    </row>
    <row r="327" spans="1:33" x14ac:dyDescent="0.25">
      <c r="A327" s="6">
        <v>45777.166666666664</v>
      </c>
      <c r="B327">
        <f>AAPL!D325</f>
        <v>212.5</v>
      </c>
      <c r="C327">
        <f>JNJ!D325</f>
        <v>156.31</v>
      </c>
      <c r="D327">
        <f>JPM!D325</f>
        <v>244.62</v>
      </c>
      <c r="E327">
        <f>XOM!D325</f>
        <v>105.63</v>
      </c>
      <c r="G327">
        <f t="shared" si="50"/>
        <v>6.0890891684208118E-3</v>
      </c>
      <c r="H327">
        <f t="shared" si="51"/>
        <v>2.5622972189197762E-3</v>
      </c>
      <c r="I327">
        <f t="shared" si="52"/>
        <v>0</v>
      </c>
      <c r="J327">
        <f t="shared" si="53"/>
        <v>-2.5516595381823572E-2</v>
      </c>
      <c r="K327">
        <f t="shared" si="58"/>
        <v>-4.2163022486207463E-3</v>
      </c>
      <c r="X327">
        <f>SUM($G$5:G327)</f>
        <v>0.14601912483338261</v>
      </c>
      <c r="Y327">
        <f>SUM($H$5:H327)</f>
        <v>-2.6577330491335014E-2</v>
      </c>
      <c r="Z327">
        <f>SUM($I$5:I327)</f>
        <v>0.37580153223709395</v>
      </c>
      <c r="AA327">
        <f>SUM($J$5:J327)</f>
        <v>7.8143222170218282E-2</v>
      </c>
      <c r="AC327">
        <f t="shared" si="59"/>
        <v>14.334663718733996</v>
      </c>
      <c r="AD327">
        <f t="shared" si="54"/>
        <v>14.601912483338261</v>
      </c>
      <c r="AE327">
        <f t="shared" si="55"/>
        <v>-2.6577330491335016</v>
      </c>
      <c r="AF327">
        <f t="shared" si="56"/>
        <v>37.580153223709395</v>
      </c>
      <c r="AG327">
        <f t="shared" si="57"/>
        <v>7.8143222170218278</v>
      </c>
    </row>
    <row r="328" spans="1:33" x14ac:dyDescent="0.25">
      <c r="A328" s="6">
        <v>45778.166666666664</v>
      </c>
      <c r="B328">
        <f>AAPL!D326</f>
        <v>213.32</v>
      </c>
      <c r="C328">
        <f>JNJ!D326</f>
        <v>154.46</v>
      </c>
      <c r="D328">
        <f>JPM!D326</f>
        <v>246.89</v>
      </c>
      <c r="E328">
        <f>XOM!D326</f>
        <v>105.78</v>
      </c>
      <c r="G328">
        <f t="shared" si="50"/>
        <v>3.8513973679298731E-3</v>
      </c>
      <c r="H328">
        <f t="shared" si="51"/>
        <v>-1.190605176626202E-2</v>
      </c>
      <c r="I328">
        <f t="shared" si="52"/>
        <v>9.236907244056727E-3</v>
      </c>
      <c r="J328">
        <f t="shared" si="53"/>
        <v>1.4190438027631542E-3</v>
      </c>
      <c r="K328">
        <f t="shared" si="58"/>
        <v>6.5032416212193369E-4</v>
      </c>
      <c r="X328">
        <f>SUM($G$5:G328)</f>
        <v>0.14987052220131247</v>
      </c>
      <c r="Y328">
        <f>SUM($H$5:H328)</f>
        <v>-3.8483382257597037E-2</v>
      </c>
      <c r="Z328">
        <f>SUM($I$5:I328)</f>
        <v>0.38503843948115068</v>
      </c>
      <c r="AA328">
        <f>SUM($J$5:J328)</f>
        <v>7.9562265972981439E-2</v>
      </c>
      <c r="AC328">
        <f t="shared" si="59"/>
        <v>14.39969613494619</v>
      </c>
      <c r="AD328">
        <f t="shared" si="54"/>
        <v>14.987052220131247</v>
      </c>
      <c r="AE328">
        <f t="shared" si="55"/>
        <v>-3.8483382257597039</v>
      </c>
      <c r="AF328">
        <f t="shared" si="56"/>
        <v>38.503843948115069</v>
      </c>
      <c r="AG328">
        <f t="shared" si="57"/>
        <v>7.9562265972981443</v>
      </c>
    </row>
    <row r="329" spans="1:33" x14ac:dyDescent="0.25">
      <c r="A329" s="6">
        <v>45779.166666666664</v>
      </c>
      <c r="B329">
        <f>AAPL!D327</f>
        <v>205.35</v>
      </c>
      <c r="C329">
        <f>JNJ!D327</f>
        <v>156.12</v>
      </c>
      <c r="D329">
        <f>JPM!D327</f>
        <v>252.51</v>
      </c>
      <c r="E329">
        <f>XOM!D327</f>
        <v>106.21</v>
      </c>
      <c r="G329">
        <f t="shared" si="50"/>
        <v>-3.8077545329833914E-2</v>
      </c>
      <c r="H329">
        <f t="shared" si="51"/>
        <v>1.0689779171296371E-2</v>
      </c>
      <c r="I329">
        <f t="shared" si="52"/>
        <v>2.2507958588320436E-2</v>
      </c>
      <c r="J329">
        <f t="shared" si="53"/>
        <v>4.0568006956142478E-3</v>
      </c>
      <c r="K329">
        <f t="shared" si="58"/>
        <v>-2.0575171865071544E-4</v>
      </c>
      <c r="X329">
        <f>SUM($G$5:G329)</f>
        <v>0.11179297687147856</v>
      </c>
      <c r="Y329">
        <f>SUM($H$5:H329)</f>
        <v>-2.7793603086300668E-2</v>
      </c>
      <c r="Z329">
        <f>SUM($I$5:I329)</f>
        <v>0.40754639806947113</v>
      </c>
      <c r="AA329">
        <f>SUM($J$5:J329)</f>
        <v>8.3619066668595685E-2</v>
      </c>
      <c r="AC329">
        <f t="shared" si="59"/>
        <v>14.379120963081117</v>
      </c>
      <c r="AD329">
        <f t="shared" si="54"/>
        <v>11.179297687147855</v>
      </c>
      <c r="AE329">
        <f t="shared" si="55"/>
        <v>-2.7793603086300669</v>
      </c>
      <c r="AF329">
        <f t="shared" si="56"/>
        <v>40.754639806947111</v>
      </c>
      <c r="AG329">
        <f t="shared" si="57"/>
        <v>8.3619066668595678</v>
      </c>
    </row>
    <row r="330" spans="1:33" x14ac:dyDescent="0.25">
      <c r="A330" s="6">
        <v>45782.166666666664</v>
      </c>
      <c r="B330">
        <f>AAPL!D328</f>
        <v>198.89</v>
      </c>
      <c r="C330">
        <f>JNJ!D328</f>
        <v>155</v>
      </c>
      <c r="D330">
        <f>JPM!D328</f>
        <v>252.56</v>
      </c>
      <c r="E330">
        <f>XOM!D328</f>
        <v>103.27</v>
      </c>
      <c r="G330">
        <f t="shared" si="50"/>
        <v>-3.19639323274125E-2</v>
      </c>
      <c r="H330">
        <f t="shared" si="51"/>
        <v>-7.1998253931676442E-3</v>
      </c>
      <c r="I330">
        <f t="shared" si="52"/>
        <v>1.9799235814194074E-4</v>
      </c>
      <c r="J330">
        <f t="shared" si="53"/>
        <v>-2.807134865013557E-2</v>
      </c>
      <c r="K330">
        <f t="shared" si="58"/>
        <v>-1.6759278503143443E-2</v>
      </c>
      <c r="X330">
        <f>SUM($G$5:G330)</f>
        <v>7.9829044544066058E-2</v>
      </c>
      <c r="Y330">
        <f>SUM($H$5:H330)</f>
        <v>-3.4993428479468312E-2</v>
      </c>
      <c r="Z330">
        <f>SUM($I$5:I330)</f>
        <v>0.40774439042761307</v>
      </c>
      <c r="AA330">
        <f>SUM($J$5:J330)</f>
        <v>5.5547718018460118E-2</v>
      </c>
      <c r="AC330">
        <f t="shared" si="59"/>
        <v>12.703193112766773</v>
      </c>
      <c r="AD330">
        <f t="shared" si="54"/>
        <v>7.9829044544066061</v>
      </c>
      <c r="AE330">
        <f t="shared" si="55"/>
        <v>-3.4993428479468314</v>
      </c>
      <c r="AF330">
        <f t="shared" si="56"/>
        <v>40.774439042761308</v>
      </c>
      <c r="AG330">
        <f t="shared" si="57"/>
        <v>5.5547718018460115</v>
      </c>
    </row>
    <row r="331" spans="1:33" x14ac:dyDescent="0.25">
      <c r="A331" s="6">
        <v>45783.166666666664</v>
      </c>
      <c r="B331">
        <f>AAPL!D329</f>
        <v>198.51</v>
      </c>
      <c r="C331">
        <f>JNJ!D329</f>
        <v>154.47</v>
      </c>
      <c r="D331">
        <f>JPM!D329</f>
        <v>249.25</v>
      </c>
      <c r="E331">
        <f>XOM!D329</f>
        <v>104.71</v>
      </c>
      <c r="G331">
        <f t="shared" si="50"/>
        <v>-1.9124313830772783E-3</v>
      </c>
      <c r="H331">
        <f t="shared" si="51"/>
        <v>-3.4252141930869581E-3</v>
      </c>
      <c r="I331">
        <f t="shared" si="52"/>
        <v>-1.3192435407788477E-2</v>
      </c>
      <c r="J331">
        <f t="shared" si="53"/>
        <v>1.3847706616058098E-2</v>
      </c>
      <c r="K331">
        <f t="shared" si="58"/>
        <v>-1.1705935919736543E-3</v>
      </c>
      <c r="X331">
        <f>SUM($G$5:G331)</f>
        <v>7.7916613160988774E-2</v>
      </c>
      <c r="Y331">
        <f>SUM($H$5:H331)</f>
        <v>-3.8418642672555271E-2</v>
      </c>
      <c r="Z331">
        <f>SUM($I$5:I331)</f>
        <v>0.3945519550198246</v>
      </c>
      <c r="AA331">
        <f>SUM($J$5:J331)</f>
        <v>6.9395424634518213E-2</v>
      </c>
      <c r="AC331">
        <f t="shared" si="59"/>
        <v>12.586133753569408</v>
      </c>
      <c r="AD331">
        <f t="shared" si="54"/>
        <v>7.7916613160988772</v>
      </c>
      <c r="AE331">
        <f t="shared" si="55"/>
        <v>-3.8418642672555272</v>
      </c>
      <c r="AF331">
        <f t="shared" si="56"/>
        <v>39.455195501982459</v>
      </c>
      <c r="AG331">
        <f t="shared" si="57"/>
        <v>6.9395424634518212</v>
      </c>
    </row>
    <row r="332" spans="1:33" x14ac:dyDescent="0.25">
      <c r="A332" s="6">
        <v>45784.166666666664</v>
      </c>
      <c r="B332">
        <f>AAPL!D330</f>
        <v>196.25</v>
      </c>
      <c r="C332">
        <f>JNJ!D330</f>
        <v>157.30000000000001</v>
      </c>
      <c r="D332">
        <f>JPM!D330</f>
        <v>249.39</v>
      </c>
      <c r="E332">
        <f>XOM!D330</f>
        <v>104.61</v>
      </c>
      <c r="G332">
        <f t="shared" si="50"/>
        <v>-1.1450120029559962E-2</v>
      </c>
      <c r="H332">
        <f t="shared" si="51"/>
        <v>1.8154907338072533E-2</v>
      </c>
      <c r="I332">
        <f t="shared" si="52"/>
        <v>5.6152736915873844E-4</v>
      </c>
      <c r="J332">
        <f t="shared" si="53"/>
        <v>-9.5547494370114207E-4</v>
      </c>
      <c r="K332">
        <f t="shared" si="58"/>
        <v>1.577709933492542E-3</v>
      </c>
      <c r="X332">
        <f>SUM($G$5:G332)</f>
        <v>6.6466493131428814E-2</v>
      </c>
      <c r="Y332">
        <f>SUM($H$5:H332)</f>
        <v>-2.0263735334482738E-2</v>
      </c>
      <c r="Z332">
        <f>SUM($I$5:I332)</f>
        <v>0.39511348238898336</v>
      </c>
      <c r="AA332">
        <f>SUM($J$5:J332)</f>
        <v>6.843994969081707E-2</v>
      </c>
      <c r="AC332">
        <f t="shared" si="59"/>
        <v>12.743904746918663</v>
      </c>
      <c r="AD332">
        <f t="shared" si="54"/>
        <v>6.6466493131428814</v>
      </c>
      <c r="AE332">
        <f t="shared" si="55"/>
        <v>-2.026373533448274</v>
      </c>
      <c r="AF332">
        <f t="shared" si="56"/>
        <v>39.511348238898336</v>
      </c>
      <c r="AG332">
        <f t="shared" si="57"/>
        <v>6.8439949690817068</v>
      </c>
    </row>
    <row r="333" spans="1:33" x14ac:dyDescent="0.25">
      <c r="A333" s="6">
        <v>45785.166666666664</v>
      </c>
      <c r="B333">
        <f>AAPL!D331</f>
        <v>197.49</v>
      </c>
      <c r="C333">
        <f>JNJ!D331</f>
        <v>155.66</v>
      </c>
      <c r="D333">
        <f>JPM!D331</f>
        <v>253.47</v>
      </c>
      <c r="E333">
        <f>XOM!D331</f>
        <v>106.07</v>
      </c>
      <c r="G333">
        <f t="shared" si="50"/>
        <v>6.298593485377273E-3</v>
      </c>
      <c r="H333">
        <f t="shared" si="51"/>
        <v>-1.0480668532990125E-2</v>
      </c>
      <c r="I333">
        <f t="shared" si="52"/>
        <v>1.6227536621756754E-2</v>
      </c>
      <c r="J333">
        <f t="shared" si="53"/>
        <v>1.3860104161709271E-2</v>
      </c>
      <c r="K333">
        <f t="shared" si="58"/>
        <v>6.4763914339632939E-3</v>
      </c>
      <c r="X333">
        <f>SUM($G$5:G333)</f>
        <v>7.2765086616806085E-2</v>
      </c>
      <c r="Y333">
        <f>SUM($H$5:H333)</f>
        <v>-3.0744403867472861E-2</v>
      </c>
      <c r="Z333">
        <f>SUM($I$5:I333)</f>
        <v>0.41134101901074011</v>
      </c>
      <c r="AA333">
        <f>SUM($J$5:J333)</f>
        <v>8.2300053852526339E-2</v>
      </c>
      <c r="AC333">
        <f t="shared" si="59"/>
        <v>13.391543890314992</v>
      </c>
      <c r="AD333">
        <f t="shared" si="54"/>
        <v>7.2765086616806087</v>
      </c>
      <c r="AE333">
        <f t="shared" si="55"/>
        <v>-3.0744403867472863</v>
      </c>
      <c r="AF333">
        <f t="shared" si="56"/>
        <v>41.134101901074011</v>
      </c>
      <c r="AG333">
        <f t="shared" si="57"/>
        <v>8.2300053852526336</v>
      </c>
    </row>
    <row r="334" spans="1:33" x14ac:dyDescent="0.25">
      <c r="A334" s="6">
        <v>45786.166666666664</v>
      </c>
      <c r="B334">
        <f>AAPL!D332</f>
        <v>198.53</v>
      </c>
      <c r="C334">
        <f>JNJ!D332</f>
        <v>154.22</v>
      </c>
      <c r="D334">
        <f>JPM!D332</f>
        <v>253.08</v>
      </c>
      <c r="E334">
        <f>XOM!D332</f>
        <v>107.31</v>
      </c>
      <c r="G334">
        <f t="shared" si="50"/>
        <v>5.2522720610924155E-3</v>
      </c>
      <c r="H334">
        <f t="shared" si="51"/>
        <v>-9.2939871264275404E-3</v>
      </c>
      <c r="I334">
        <f t="shared" si="52"/>
        <v>-1.5398285541795302E-3</v>
      </c>
      <c r="J334">
        <f t="shared" si="53"/>
        <v>1.1622588421657217E-2</v>
      </c>
      <c r="K334">
        <f t="shared" si="58"/>
        <v>1.5102612005356405E-3</v>
      </c>
      <c r="X334">
        <f>SUM($G$5:G334)</f>
        <v>7.8017358677898496E-2</v>
      </c>
      <c r="Y334">
        <f>SUM($H$5:H334)</f>
        <v>-4.00383909939004E-2</v>
      </c>
      <c r="Z334">
        <f>SUM($I$5:I334)</f>
        <v>0.40980119045656055</v>
      </c>
      <c r="AA334">
        <f>SUM($J$5:J334)</f>
        <v>9.3922642274183551E-2</v>
      </c>
      <c r="AC334">
        <f t="shared" si="59"/>
        <v>13.542570010368554</v>
      </c>
      <c r="AD334">
        <f t="shared" si="54"/>
        <v>7.8017358677898496</v>
      </c>
      <c r="AE334">
        <f t="shared" si="55"/>
        <v>-4.0038390993900403</v>
      </c>
      <c r="AF334">
        <f t="shared" si="56"/>
        <v>40.980119045656053</v>
      </c>
      <c r="AG334">
        <f t="shared" si="57"/>
        <v>9.3922642274183552</v>
      </c>
    </row>
    <row r="335" spans="1:33" x14ac:dyDescent="0.25">
      <c r="A335" s="6">
        <v>45789.166666666664</v>
      </c>
      <c r="B335">
        <f>AAPL!D333</f>
        <v>210.79</v>
      </c>
      <c r="C335">
        <f>JNJ!D333</f>
        <v>154.13999999999999</v>
      </c>
      <c r="D335">
        <f>JPM!D333</f>
        <v>260.05</v>
      </c>
      <c r="E335">
        <f>XOM!D333</f>
        <v>109.16</v>
      </c>
      <c r="G335">
        <f t="shared" si="50"/>
        <v>5.9922155002815725E-2</v>
      </c>
      <c r="H335">
        <f t="shared" si="51"/>
        <v>-5.1887405496747784E-4</v>
      </c>
      <c r="I335">
        <f t="shared" si="52"/>
        <v>2.716827594039796E-2</v>
      </c>
      <c r="J335">
        <f t="shared" si="53"/>
        <v>1.7092853901101667E-2</v>
      </c>
      <c r="K335">
        <f t="shared" si="58"/>
        <v>2.5916102697336969E-2</v>
      </c>
      <c r="X335">
        <f>SUM($G$5:G335)</f>
        <v>0.13793951368071422</v>
      </c>
      <c r="Y335">
        <f>SUM($H$5:H335)</f>
        <v>-4.0557265048867877E-2</v>
      </c>
      <c r="Z335">
        <f>SUM($I$5:I335)</f>
        <v>0.43696946639695849</v>
      </c>
      <c r="AA335">
        <f>SUM($J$5:J335)</f>
        <v>0.11101549617528522</v>
      </c>
      <c r="AC335">
        <f t="shared" si="59"/>
        <v>16.134180280102253</v>
      </c>
      <c r="AD335">
        <f t="shared" si="54"/>
        <v>13.793951368071422</v>
      </c>
      <c r="AE335">
        <f t="shared" si="55"/>
        <v>-4.0557265048867874</v>
      </c>
      <c r="AF335">
        <f t="shared" si="56"/>
        <v>43.696946639695852</v>
      </c>
      <c r="AG335">
        <f t="shared" si="57"/>
        <v>11.101549617528523</v>
      </c>
    </row>
    <row r="336" spans="1:33" x14ac:dyDescent="0.25">
      <c r="A336" s="6">
        <v>45790.166666666664</v>
      </c>
      <c r="B336">
        <f>AAPL!D334</f>
        <v>212.93</v>
      </c>
      <c r="C336">
        <f>JNJ!D334</f>
        <v>148.44</v>
      </c>
      <c r="D336">
        <f>JPM!D334</f>
        <v>263.01</v>
      </c>
      <c r="E336">
        <f>XOM!D334</f>
        <v>109.46</v>
      </c>
      <c r="G336">
        <f t="shared" si="50"/>
        <v>1.0101095986503919E-2</v>
      </c>
      <c r="H336">
        <f t="shared" si="51"/>
        <v>-3.768044415745031E-2</v>
      </c>
      <c r="I336">
        <f t="shared" si="52"/>
        <v>1.1318134049522349E-2</v>
      </c>
      <c r="J336">
        <f t="shared" si="53"/>
        <v>2.7444898756343247E-3</v>
      </c>
      <c r="K336">
        <f t="shared" si="58"/>
        <v>-3.3791810614474298E-3</v>
      </c>
      <c r="X336">
        <f>SUM($G$5:G336)</f>
        <v>0.14804060966721813</v>
      </c>
      <c r="Y336">
        <f>SUM($H$5:H336)</f>
        <v>-7.8237709206318187E-2</v>
      </c>
      <c r="Z336">
        <f>SUM($I$5:I336)</f>
        <v>0.44828760044648086</v>
      </c>
      <c r="AA336">
        <f>SUM($J$5:J336)</f>
        <v>0.11375998605091955</v>
      </c>
      <c r="AC336">
        <f t="shared" si="59"/>
        <v>15.79626217395751</v>
      </c>
      <c r="AD336">
        <f t="shared" si="54"/>
        <v>14.804060966721813</v>
      </c>
      <c r="AE336">
        <f t="shared" si="55"/>
        <v>-7.8237709206318184</v>
      </c>
      <c r="AF336">
        <f t="shared" si="56"/>
        <v>44.828760044648085</v>
      </c>
      <c r="AG336">
        <f t="shared" si="57"/>
        <v>11.375998605091956</v>
      </c>
    </row>
    <row r="337" spans="1:33" x14ac:dyDescent="0.25">
      <c r="A337" s="6">
        <v>45791.166666666664</v>
      </c>
      <c r="B337">
        <f>AAPL!D335</f>
        <v>212.33</v>
      </c>
      <c r="C337">
        <f>JNJ!D335</f>
        <v>146.36000000000001</v>
      </c>
      <c r="D337">
        <f>JPM!D335</f>
        <v>265.64</v>
      </c>
      <c r="E337">
        <f>XOM!D335</f>
        <v>108.48</v>
      </c>
      <c r="G337">
        <f t="shared" si="50"/>
        <v>-2.8218050046047607E-3</v>
      </c>
      <c r="H337">
        <f t="shared" si="51"/>
        <v>-1.4111496041390652E-2</v>
      </c>
      <c r="I337">
        <f t="shared" si="52"/>
        <v>9.9499544039090212E-3</v>
      </c>
      <c r="J337">
        <f t="shared" si="53"/>
        <v>-8.9933615236865144E-3</v>
      </c>
      <c r="K337">
        <f t="shared" si="58"/>
        <v>-3.9941770414432271E-3</v>
      </c>
      <c r="X337">
        <f>SUM($G$5:G337)</f>
        <v>0.14521880466261336</v>
      </c>
      <c r="Y337">
        <f>SUM($H$5:H337)</f>
        <v>-9.2349205247708843E-2</v>
      </c>
      <c r="Z337">
        <f>SUM($I$5:I337)</f>
        <v>0.45823755485038986</v>
      </c>
      <c r="AA337">
        <f>SUM($J$5:J337)</f>
        <v>0.10476662452723304</v>
      </c>
      <c r="AC337">
        <f t="shared" si="59"/>
        <v>15.396844469813185</v>
      </c>
      <c r="AD337">
        <f t="shared" si="54"/>
        <v>14.521880466261337</v>
      </c>
      <c r="AE337">
        <f t="shared" si="55"/>
        <v>-9.2349205247708852</v>
      </c>
      <c r="AF337">
        <f t="shared" si="56"/>
        <v>45.823755485038987</v>
      </c>
      <c r="AG337">
        <f t="shared" si="57"/>
        <v>10.476662452723303</v>
      </c>
    </row>
    <row r="338" spans="1:33" x14ac:dyDescent="0.25">
      <c r="A338" s="6">
        <v>45792.166666666664</v>
      </c>
      <c r="B338">
        <f>AAPL!D336</f>
        <v>211.45</v>
      </c>
      <c r="C338">
        <f>JNJ!D336</f>
        <v>149.61000000000001</v>
      </c>
      <c r="D338">
        <f>JPM!D336</f>
        <v>267.49</v>
      </c>
      <c r="E338">
        <f>XOM!D336</f>
        <v>108.58</v>
      </c>
      <c r="G338">
        <f t="shared" si="50"/>
        <v>-4.1531042752048983E-3</v>
      </c>
      <c r="H338">
        <f t="shared" si="51"/>
        <v>2.1962568075134799E-2</v>
      </c>
      <c r="I338">
        <f t="shared" si="52"/>
        <v>6.9401737872099578E-3</v>
      </c>
      <c r="J338">
        <f t="shared" si="53"/>
        <v>9.2140428521942915E-4</v>
      </c>
      <c r="K338">
        <f t="shared" si="58"/>
        <v>6.4177604680898219E-3</v>
      </c>
      <c r="X338">
        <f>SUM($G$5:G338)</f>
        <v>0.14106570038740845</v>
      </c>
      <c r="Y338">
        <f>SUM($H$5:H338)</f>
        <v>-7.038663717257404E-2</v>
      </c>
      <c r="Z338">
        <f>SUM($I$5:I338)</f>
        <v>0.46517772863759982</v>
      </c>
      <c r="AA338">
        <f>SUM($J$5:J338)</f>
        <v>0.10568802881245247</v>
      </c>
      <c r="AC338">
        <f t="shared" si="59"/>
        <v>16.038620516622167</v>
      </c>
      <c r="AD338">
        <f t="shared" si="54"/>
        <v>14.106570038740845</v>
      </c>
      <c r="AE338">
        <f t="shared" si="55"/>
        <v>-7.0386637172574043</v>
      </c>
      <c r="AF338">
        <f t="shared" si="56"/>
        <v>46.51777286375998</v>
      </c>
      <c r="AG338">
        <f t="shared" si="57"/>
        <v>10.568802881245247</v>
      </c>
    </row>
    <row r="339" spans="1:33" x14ac:dyDescent="0.25">
      <c r="A339" s="6">
        <v>45793.166666666664</v>
      </c>
      <c r="B339">
        <f>AAPL!D337</f>
        <v>211.26</v>
      </c>
      <c r="C339">
        <f>JNJ!D337</f>
        <v>151.33000000000001</v>
      </c>
      <c r="D339">
        <f>JPM!D337</f>
        <v>267.56</v>
      </c>
      <c r="E339">
        <f>XOM!D337</f>
        <v>108.19</v>
      </c>
      <c r="G339">
        <f t="shared" si="50"/>
        <v>-8.9896152348143657E-4</v>
      </c>
      <c r="H339">
        <f t="shared" si="51"/>
        <v>1.1430974472793872E-2</v>
      </c>
      <c r="I339">
        <f t="shared" si="52"/>
        <v>2.616577904844278E-4</v>
      </c>
      <c r="J339">
        <f t="shared" si="53"/>
        <v>-3.5982877778229887E-3</v>
      </c>
      <c r="K339">
        <f t="shared" si="58"/>
        <v>1.7988457404934685E-3</v>
      </c>
      <c r="X339">
        <f>SUM($G$5:G339)</f>
        <v>0.14016673886392703</v>
      </c>
      <c r="Y339">
        <f>SUM($H$5:H339)</f>
        <v>-5.895566269978017E-2</v>
      </c>
      <c r="Z339">
        <f>SUM($I$5:I339)</f>
        <v>0.46543938642808425</v>
      </c>
      <c r="AA339">
        <f>SUM($J$5:J339)</f>
        <v>0.10208974103462948</v>
      </c>
      <c r="AC339">
        <f t="shared" si="59"/>
        <v>16.218505090671513</v>
      </c>
      <c r="AD339">
        <f t="shared" si="54"/>
        <v>14.016673886392702</v>
      </c>
      <c r="AE339">
        <f t="shared" si="55"/>
        <v>-5.8955662699780174</v>
      </c>
      <c r="AF339">
        <f t="shared" si="56"/>
        <v>46.543938642808428</v>
      </c>
      <c r="AG339">
        <f t="shared" si="57"/>
        <v>10.208974103462948</v>
      </c>
    </row>
    <row r="340" spans="1:33" x14ac:dyDescent="0.25">
      <c r="A340" s="6">
        <v>45796.166666666664</v>
      </c>
      <c r="B340">
        <f>AAPL!D338</f>
        <v>208.78</v>
      </c>
      <c r="C340">
        <f>JNJ!D338</f>
        <v>152.49</v>
      </c>
      <c r="D340">
        <f>JPM!D338</f>
        <v>264.88</v>
      </c>
      <c r="E340">
        <f>XOM!D338</f>
        <v>106.47</v>
      </c>
      <c r="G340">
        <f t="shared" si="50"/>
        <v>-1.1808536414863721E-2</v>
      </c>
      <c r="H340">
        <f t="shared" si="51"/>
        <v>7.6361374279860141E-3</v>
      </c>
      <c r="I340">
        <f t="shared" si="52"/>
        <v>-1.0066947011216465E-2</v>
      </c>
      <c r="J340">
        <f t="shared" si="53"/>
        <v>-1.6025685372967211E-2</v>
      </c>
      <c r="K340">
        <f t="shared" si="58"/>
        <v>-7.5662578427653452E-3</v>
      </c>
      <c r="X340">
        <f>SUM($G$5:G340)</f>
        <v>0.12835820244906332</v>
      </c>
      <c r="Y340">
        <f>SUM($H$5:H340)</f>
        <v>-5.1319525271794154E-2</v>
      </c>
      <c r="Z340">
        <f>SUM($I$5:I340)</f>
        <v>0.45537243941686778</v>
      </c>
      <c r="AA340">
        <f>SUM($J$5:J340)</f>
        <v>8.6064055661662267E-2</v>
      </c>
      <c r="AC340">
        <f t="shared" si="59"/>
        <v>15.46187930639498</v>
      </c>
      <c r="AD340">
        <f t="shared" si="54"/>
        <v>12.835820244906332</v>
      </c>
      <c r="AE340">
        <f t="shared" si="55"/>
        <v>-5.1319525271794157</v>
      </c>
      <c r="AF340">
        <f t="shared" si="56"/>
        <v>45.537243941686775</v>
      </c>
      <c r="AG340">
        <f t="shared" si="57"/>
        <v>8.6064055661662273</v>
      </c>
    </row>
    <row r="341" spans="1:33" x14ac:dyDescent="0.25">
      <c r="A341" s="6">
        <v>45797.166666666664</v>
      </c>
      <c r="B341">
        <f>AAPL!D339</f>
        <v>206.86</v>
      </c>
      <c r="C341">
        <f>JNJ!D339</f>
        <v>153.66</v>
      </c>
      <c r="D341">
        <f>JPM!D339</f>
        <v>265.68</v>
      </c>
      <c r="E341">
        <f>XOM!D339</f>
        <v>104.95</v>
      </c>
      <c r="G341">
        <f t="shared" si="50"/>
        <v>-9.2388300304947473E-3</v>
      </c>
      <c r="H341">
        <f t="shared" si="51"/>
        <v>7.6433493125680659E-3</v>
      </c>
      <c r="I341">
        <f t="shared" si="52"/>
        <v>3.0156838295002362E-3</v>
      </c>
      <c r="J341">
        <f t="shared" si="53"/>
        <v>-1.4379209059872737E-2</v>
      </c>
      <c r="K341">
        <f t="shared" si="58"/>
        <v>-3.2397514870747958E-3</v>
      </c>
      <c r="X341">
        <f>SUM($G$5:G341)</f>
        <v>0.11911937241856857</v>
      </c>
      <c r="Y341">
        <f>SUM($H$5:H341)</f>
        <v>-4.3676175959226085E-2</v>
      </c>
      <c r="Z341">
        <f>SUM($I$5:I341)</f>
        <v>0.45838812324636802</v>
      </c>
      <c r="AA341">
        <f>SUM($J$5:J341)</f>
        <v>7.1684846601789531E-2</v>
      </c>
      <c r="AC341">
        <f t="shared" si="59"/>
        <v>15.137904157687503</v>
      </c>
      <c r="AD341">
        <f t="shared" si="54"/>
        <v>11.911937241856856</v>
      </c>
      <c r="AE341">
        <f t="shared" si="55"/>
        <v>-4.3676175959226082</v>
      </c>
      <c r="AF341">
        <f t="shared" si="56"/>
        <v>45.838812324636805</v>
      </c>
      <c r="AG341">
        <f t="shared" si="57"/>
        <v>7.1684846601789527</v>
      </c>
    </row>
    <row r="342" spans="1:33" x14ac:dyDescent="0.25">
      <c r="A342" s="6">
        <v>45798.166666666664</v>
      </c>
      <c r="B342">
        <f>AAPL!D340</f>
        <v>202.09</v>
      </c>
      <c r="C342">
        <f>JNJ!D340</f>
        <v>153.18</v>
      </c>
      <c r="D342">
        <f>JPM!D340</f>
        <v>261.04000000000002</v>
      </c>
      <c r="E342">
        <f>XOM!D340</f>
        <v>103.66</v>
      </c>
      <c r="G342">
        <f t="shared" si="50"/>
        <v>-2.3329093219500632E-2</v>
      </c>
      <c r="H342">
        <f t="shared" si="51"/>
        <v>-3.1286689580412971E-3</v>
      </c>
      <c r="I342">
        <f t="shared" si="52"/>
        <v>-1.7618924783425943E-2</v>
      </c>
      <c r="J342">
        <f t="shared" si="53"/>
        <v>-1.2367733505081597E-2</v>
      </c>
      <c r="K342">
        <f t="shared" si="58"/>
        <v>-1.4111105116512368E-2</v>
      </c>
      <c r="X342">
        <f>SUM($G$5:G342)</f>
        <v>9.5790279199067935E-2</v>
      </c>
      <c r="Y342">
        <f>SUM($H$5:H342)</f>
        <v>-4.6804844917267385E-2</v>
      </c>
      <c r="Z342">
        <f>SUM($I$5:I342)</f>
        <v>0.44076919846294205</v>
      </c>
      <c r="AA342">
        <f>SUM($J$5:J342)</f>
        <v>5.9317113096707938E-2</v>
      </c>
      <c r="AC342">
        <f t="shared" si="59"/>
        <v>13.726793646036263</v>
      </c>
      <c r="AD342">
        <f t="shared" si="54"/>
        <v>9.5790279199067943</v>
      </c>
      <c r="AE342">
        <f t="shared" si="55"/>
        <v>-4.6804844917267383</v>
      </c>
      <c r="AF342">
        <f t="shared" si="56"/>
        <v>44.076919846294203</v>
      </c>
      <c r="AG342">
        <f t="shared" si="57"/>
        <v>5.9317113096707939</v>
      </c>
    </row>
    <row r="343" spans="1:33" x14ac:dyDescent="0.25">
      <c r="A343" s="6">
        <v>45799.166666666664</v>
      </c>
      <c r="B343">
        <f>AAPL!D341</f>
        <v>201.36</v>
      </c>
      <c r="C343">
        <f>JNJ!D341</f>
        <v>152.61000000000001</v>
      </c>
      <c r="D343">
        <f>JPM!D341</f>
        <v>260.67</v>
      </c>
      <c r="E343">
        <f>XOM!D341</f>
        <v>102.97</v>
      </c>
      <c r="G343">
        <f t="shared" si="50"/>
        <v>-3.6187919030965495E-3</v>
      </c>
      <c r="H343">
        <f t="shared" si="51"/>
        <v>-3.7280529786640642E-3</v>
      </c>
      <c r="I343">
        <f t="shared" si="52"/>
        <v>-1.4184127658409371E-3</v>
      </c>
      <c r="J343">
        <f t="shared" si="53"/>
        <v>-6.6786290929009891E-3</v>
      </c>
      <c r="K343">
        <f t="shared" si="58"/>
        <v>-3.860971685125635E-3</v>
      </c>
      <c r="X343">
        <f>SUM($G$5:G343)</f>
        <v>9.2171487295971383E-2</v>
      </c>
      <c r="Y343">
        <f>SUM($H$5:H343)</f>
        <v>-5.0532897895931447E-2</v>
      </c>
      <c r="Z343">
        <f>SUM($I$5:I343)</f>
        <v>0.43935078569710112</v>
      </c>
      <c r="AA343">
        <f>SUM($J$5:J343)</f>
        <v>5.2638484003806947E-2</v>
      </c>
      <c r="AC343">
        <f t="shared" si="59"/>
        <v>13.3406964775237</v>
      </c>
      <c r="AD343">
        <f t="shared" si="54"/>
        <v>9.2171487295971382</v>
      </c>
      <c r="AE343">
        <f t="shared" si="55"/>
        <v>-5.053289789593145</v>
      </c>
      <c r="AF343">
        <f t="shared" si="56"/>
        <v>43.935078569710114</v>
      </c>
      <c r="AG343">
        <f t="shared" si="57"/>
        <v>5.2638484003806951</v>
      </c>
    </row>
    <row r="344" spans="1:33" x14ac:dyDescent="0.25">
      <c r="A344" s="6">
        <v>45800.166666666664</v>
      </c>
      <c r="B344">
        <f>AAPL!D342</f>
        <v>195.27</v>
      </c>
      <c r="C344">
        <f>JNJ!D342</f>
        <v>152.94</v>
      </c>
      <c r="D344">
        <f>JPM!D342</f>
        <v>260.70999999999998</v>
      </c>
      <c r="E344">
        <f>XOM!D342</f>
        <v>103.03</v>
      </c>
      <c r="G344">
        <f t="shared" si="50"/>
        <v>-3.0711134574654807E-2</v>
      </c>
      <c r="H344">
        <f t="shared" si="51"/>
        <v>2.1600401132955793E-3</v>
      </c>
      <c r="I344">
        <f t="shared" si="52"/>
        <v>1.5343895077852597E-4</v>
      </c>
      <c r="J344">
        <f t="shared" si="53"/>
        <v>5.8252428831713206E-4</v>
      </c>
      <c r="K344">
        <f t="shared" si="58"/>
        <v>-6.9537828055658921E-3</v>
      </c>
      <c r="X344">
        <f>SUM($G$5:G344)</f>
        <v>6.1460352721316572E-2</v>
      </c>
      <c r="Y344">
        <f>SUM($H$5:H344)</f>
        <v>-4.8372857782635871E-2</v>
      </c>
      <c r="Z344">
        <f>SUM($I$5:I344)</f>
        <v>0.43950422464787964</v>
      </c>
      <c r="AA344">
        <f>SUM($J$5:J344)</f>
        <v>5.3221008292124082E-2</v>
      </c>
      <c r="AC344">
        <f t="shared" si="59"/>
        <v>12.645318196967111</v>
      </c>
      <c r="AD344">
        <f t="shared" si="54"/>
        <v>6.1460352721316571</v>
      </c>
      <c r="AE344">
        <f t="shared" si="55"/>
        <v>-4.8372857782635874</v>
      </c>
      <c r="AF344">
        <f t="shared" si="56"/>
        <v>43.950422464787962</v>
      </c>
      <c r="AG344">
        <f t="shared" si="57"/>
        <v>5.3221008292124079</v>
      </c>
    </row>
    <row r="345" spans="1:33" x14ac:dyDescent="0.25">
      <c r="A345" s="6">
        <v>45804.166666666664</v>
      </c>
      <c r="B345">
        <f>AAPL!D343</f>
        <v>200.21</v>
      </c>
      <c r="C345">
        <f>JNJ!D343</f>
        <v>153.25</v>
      </c>
      <c r="D345">
        <f>JPM!D343</f>
        <v>265.29000000000002</v>
      </c>
      <c r="E345">
        <f>XOM!D343</f>
        <v>103.52</v>
      </c>
      <c r="G345">
        <f t="shared" si="50"/>
        <v>2.4983599431202347E-2</v>
      </c>
      <c r="H345">
        <f t="shared" si="51"/>
        <v>2.0248872002417415E-3</v>
      </c>
      <c r="I345">
        <f t="shared" si="52"/>
        <v>1.7414888785750749E-2</v>
      </c>
      <c r="J345">
        <f t="shared" si="53"/>
        <v>4.744622795613768E-3</v>
      </c>
      <c r="K345">
        <f t="shared" si="58"/>
        <v>1.229199955320215E-2</v>
      </c>
      <c r="X345">
        <f>SUM($G$5:G345)</f>
        <v>8.6443952152518919E-2</v>
      </c>
      <c r="Y345">
        <f>SUM($H$5:H345)</f>
        <v>-4.6347970582394128E-2</v>
      </c>
      <c r="Z345">
        <f>SUM($I$5:I345)</f>
        <v>0.4569191134336304</v>
      </c>
      <c r="AA345">
        <f>SUM($J$5:J345)</f>
        <v>5.7965631087737848E-2</v>
      </c>
      <c r="AC345">
        <f t="shared" si="59"/>
        <v>13.874518152287324</v>
      </c>
      <c r="AD345">
        <f t="shared" si="54"/>
        <v>8.6443952152518921</v>
      </c>
      <c r="AE345">
        <f t="shared" si="55"/>
        <v>-4.6347970582394131</v>
      </c>
      <c r="AF345">
        <f t="shared" si="56"/>
        <v>45.691911343363039</v>
      </c>
      <c r="AG345">
        <f t="shared" si="57"/>
        <v>5.7965631087737846</v>
      </c>
    </row>
    <row r="346" spans="1:33" x14ac:dyDescent="0.25">
      <c r="A346" s="6">
        <v>45805.166666666664</v>
      </c>
      <c r="B346">
        <f>AAPL!D344</f>
        <v>200.42</v>
      </c>
      <c r="C346">
        <f>JNJ!D344</f>
        <v>152.43</v>
      </c>
      <c r="D346">
        <f>JPM!D344</f>
        <v>263.49</v>
      </c>
      <c r="E346">
        <f>XOM!D344</f>
        <v>102.11</v>
      </c>
      <c r="G346">
        <f t="shared" si="50"/>
        <v>1.0483489465745394E-3</v>
      </c>
      <c r="H346">
        <f t="shared" si="51"/>
        <v>-5.36510054257054E-3</v>
      </c>
      <c r="I346">
        <f t="shared" si="52"/>
        <v>-6.8081506586177174E-3</v>
      </c>
      <c r="J346">
        <f t="shared" si="53"/>
        <v>-1.3714167185143801E-2</v>
      </c>
      <c r="K346">
        <f t="shared" si="58"/>
        <v>-6.2097673599393801E-3</v>
      </c>
      <c r="X346">
        <f>SUM($G$5:G346)</f>
        <v>8.7492301099093464E-2</v>
      </c>
      <c r="Y346">
        <f>SUM($H$5:H346)</f>
        <v>-5.171307112496467E-2</v>
      </c>
      <c r="Z346">
        <f>SUM($I$5:I346)</f>
        <v>0.45011096277501267</v>
      </c>
      <c r="AA346">
        <f>SUM($J$5:J346)</f>
        <v>4.4251463902594046E-2</v>
      </c>
      <c r="AC346">
        <f t="shared" si="59"/>
        <v>13.253541416293388</v>
      </c>
      <c r="AD346">
        <f t="shared" si="54"/>
        <v>8.7492301099093464</v>
      </c>
      <c r="AE346">
        <f t="shared" si="55"/>
        <v>-5.1713071124964669</v>
      </c>
      <c r="AF346">
        <f t="shared" si="56"/>
        <v>45.011096277501267</v>
      </c>
      <c r="AG346">
        <f t="shared" si="57"/>
        <v>4.425146390259405</v>
      </c>
    </row>
    <row r="347" spans="1:33" x14ac:dyDescent="0.25">
      <c r="A347" s="6">
        <v>45806.166666666664</v>
      </c>
      <c r="B347">
        <f>AAPL!D345</f>
        <v>199.95</v>
      </c>
      <c r="C347">
        <f>JNJ!D345</f>
        <v>153.58000000000001</v>
      </c>
      <c r="D347">
        <f>JPM!D345</f>
        <v>264.37</v>
      </c>
      <c r="E347">
        <f>XOM!D345</f>
        <v>102.69</v>
      </c>
      <c r="G347">
        <f t="shared" si="50"/>
        <v>-2.3478293373554809E-3</v>
      </c>
      <c r="H347">
        <f t="shared" si="51"/>
        <v>7.516129628647358E-3</v>
      </c>
      <c r="I347">
        <f t="shared" si="52"/>
        <v>3.3342204950116763E-3</v>
      </c>
      <c r="J347">
        <f t="shared" si="53"/>
        <v>5.6640776427571453E-3</v>
      </c>
      <c r="K347">
        <f t="shared" si="58"/>
        <v>3.5416496072651748E-3</v>
      </c>
      <c r="X347">
        <f>SUM($G$5:G347)</f>
        <v>8.5144471761737978E-2</v>
      </c>
      <c r="Y347">
        <f>SUM($H$5:H347)</f>
        <v>-4.419694149631731E-2</v>
      </c>
      <c r="Z347">
        <f>SUM($I$5:I347)</f>
        <v>0.45344518327002437</v>
      </c>
      <c r="AA347">
        <f>SUM($J$5:J347)</f>
        <v>4.9915541545351189E-2</v>
      </c>
      <c r="AC347">
        <f t="shared" si="59"/>
        <v>13.607706377019904</v>
      </c>
      <c r="AD347">
        <f t="shared" si="54"/>
        <v>8.5144471761737979</v>
      </c>
      <c r="AE347">
        <f t="shared" si="55"/>
        <v>-4.4196941496317308</v>
      </c>
      <c r="AF347">
        <f t="shared" si="56"/>
        <v>45.344518327002433</v>
      </c>
      <c r="AG347">
        <f t="shared" si="57"/>
        <v>4.9915541545351187</v>
      </c>
    </row>
    <row r="348" spans="1:33" x14ac:dyDescent="0.25">
      <c r="A348" s="6">
        <v>45807.166666666664</v>
      </c>
      <c r="B348">
        <f>AAPL!D346</f>
        <v>200.85</v>
      </c>
      <c r="C348">
        <f>JNJ!D346</f>
        <v>155.21</v>
      </c>
      <c r="D348">
        <f>JPM!D346</f>
        <v>264</v>
      </c>
      <c r="E348">
        <f>XOM!D346</f>
        <v>102.3</v>
      </c>
      <c r="G348">
        <f t="shared" si="50"/>
        <v>4.4910255124638023E-3</v>
      </c>
      <c r="H348">
        <f t="shared" si="51"/>
        <v>1.0557434760695754E-2</v>
      </c>
      <c r="I348">
        <f t="shared" si="52"/>
        <v>-1.4005339458312647E-3</v>
      </c>
      <c r="J348">
        <f t="shared" si="53"/>
        <v>-3.8050682526228931E-3</v>
      </c>
      <c r="K348">
        <f t="shared" si="58"/>
        <v>2.4607145186763498E-3</v>
      </c>
      <c r="X348">
        <f>SUM($G$5:G348)</f>
        <v>8.9635497274201781E-2</v>
      </c>
      <c r="Y348">
        <f>SUM($H$5:H348)</f>
        <v>-3.3639506735621556E-2</v>
      </c>
      <c r="Z348">
        <f>SUM($I$5:I348)</f>
        <v>0.45204464932419308</v>
      </c>
      <c r="AA348">
        <f>SUM($J$5:J348)</f>
        <v>4.6110473292728299E-2</v>
      </c>
      <c r="AC348">
        <f t="shared" si="59"/>
        <v>13.853777828887539</v>
      </c>
      <c r="AD348">
        <f t="shared" si="54"/>
        <v>8.9635497274201779</v>
      </c>
      <c r="AE348">
        <f t="shared" si="55"/>
        <v>-3.3639506735621558</v>
      </c>
      <c r="AF348">
        <f t="shared" si="56"/>
        <v>45.204464932419306</v>
      </c>
      <c r="AG348">
        <f t="shared" si="57"/>
        <v>4.6110473292728296</v>
      </c>
    </row>
    <row r="349" spans="1:33" x14ac:dyDescent="0.25">
      <c r="A349" s="6">
        <v>45810.166666666664</v>
      </c>
      <c r="B349">
        <f>AAPL!D347</f>
        <v>201.7</v>
      </c>
      <c r="C349">
        <f>JNJ!D347</f>
        <v>155.4</v>
      </c>
      <c r="D349">
        <f>JPM!D347</f>
        <v>264.66000000000003</v>
      </c>
      <c r="E349">
        <f>XOM!D347</f>
        <v>103.05</v>
      </c>
      <c r="G349">
        <f t="shared" si="50"/>
        <v>4.2230841548747573E-3</v>
      </c>
      <c r="H349">
        <f t="shared" si="51"/>
        <v>1.223399270453846E-3</v>
      </c>
      <c r="I349">
        <f t="shared" si="52"/>
        <v>2.4968801985873674E-3</v>
      </c>
      <c r="J349">
        <f t="shared" si="53"/>
        <v>7.304634378887234E-3</v>
      </c>
      <c r="K349">
        <f t="shared" si="58"/>
        <v>3.8119995007008011E-3</v>
      </c>
      <c r="X349">
        <f>SUM($G$5:G349)</f>
        <v>9.3858581429076535E-2</v>
      </c>
      <c r="Y349">
        <f>SUM($H$5:H349)</f>
        <v>-3.2416107465167709E-2</v>
      </c>
      <c r="Z349">
        <f>SUM($I$5:I349)</f>
        <v>0.45454152952278043</v>
      </c>
      <c r="AA349">
        <f>SUM($J$5:J349)</f>
        <v>5.341510767161553E-2</v>
      </c>
      <c r="AC349">
        <f t="shared" si="59"/>
        <v>14.234977778957619</v>
      </c>
      <c r="AD349">
        <f t="shared" si="54"/>
        <v>9.3858581429076526</v>
      </c>
      <c r="AE349">
        <f t="shared" si="55"/>
        <v>-3.2416107465167707</v>
      </c>
      <c r="AF349">
        <f t="shared" si="56"/>
        <v>45.454152952278044</v>
      </c>
      <c r="AG349">
        <f t="shared" si="57"/>
        <v>5.3415107671615534</v>
      </c>
    </row>
    <row r="350" spans="1:33" x14ac:dyDescent="0.25">
      <c r="A350" s="6">
        <v>45811.166666666664</v>
      </c>
      <c r="B350">
        <f>AAPL!D348</f>
        <v>203.27</v>
      </c>
      <c r="C350">
        <f>JNJ!D348</f>
        <v>154.41999999999999</v>
      </c>
      <c r="D350">
        <f>JPM!D348</f>
        <v>266.27</v>
      </c>
      <c r="E350">
        <f>XOM!D348</f>
        <v>103.8</v>
      </c>
      <c r="G350">
        <f t="shared" si="50"/>
        <v>7.7536996107045722E-3</v>
      </c>
      <c r="H350">
        <f t="shared" si="51"/>
        <v>-6.3262750528775081E-3</v>
      </c>
      <c r="I350">
        <f t="shared" si="52"/>
        <v>6.0648482284549636E-3</v>
      </c>
      <c r="J350">
        <f t="shared" si="53"/>
        <v>7.2516633953202065E-3</v>
      </c>
      <c r="K350">
        <f t="shared" si="58"/>
        <v>3.6859840454005585E-3</v>
      </c>
      <c r="X350">
        <f>SUM($G$5:G350)</f>
        <v>0.10161228103978111</v>
      </c>
      <c r="Y350">
        <f>SUM($H$5:H350)</f>
        <v>-3.8742382518045217E-2</v>
      </c>
      <c r="Z350">
        <f>SUM($I$5:I350)</f>
        <v>0.46060637775123542</v>
      </c>
      <c r="AA350">
        <f>SUM($J$5:J350)</f>
        <v>6.0666771066935736E-2</v>
      </c>
      <c r="AC350">
        <f t="shared" si="59"/>
        <v>14.603576183497676</v>
      </c>
      <c r="AD350">
        <f t="shared" si="54"/>
        <v>10.161228103978111</v>
      </c>
      <c r="AE350">
        <f t="shared" si="55"/>
        <v>-3.8742382518045217</v>
      </c>
      <c r="AF350">
        <f t="shared" si="56"/>
        <v>46.060637775123539</v>
      </c>
      <c r="AG350">
        <f t="shared" si="57"/>
        <v>6.0666771066935734</v>
      </c>
    </row>
    <row r="351" spans="1:33" x14ac:dyDescent="0.25">
      <c r="A351" s="6">
        <v>45812.166666666664</v>
      </c>
      <c r="B351">
        <f>AAPL!D349</f>
        <v>202.82</v>
      </c>
      <c r="C351">
        <f>JNJ!D349</f>
        <v>153.22</v>
      </c>
      <c r="D351">
        <f>JPM!D349</f>
        <v>264.22000000000003</v>
      </c>
      <c r="E351">
        <f>XOM!D349</f>
        <v>102.3</v>
      </c>
      <c r="G351">
        <f t="shared" si="50"/>
        <v>-2.2162583870203399E-3</v>
      </c>
      <c r="H351">
        <f t="shared" si="51"/>
        <v>-7.8013657919948085E-3</v>
      </c>
      <c r="I351">
        <f t="shared" si="52"/>
        <v>-7.7287421231502489E-3</v>
      </c>
      <c r="J351">
        <f t="shared" si="53"/>
        <v>-1.4556297774207487E-2</v>
      </c>
      <c r="K351">
        <f t="shared" si="58"/>
        <v>-8.0756660190932205E-3</v>
      </c>
      <c r="X351">
        <f>SUM($G$5:G351)</f>
        <v>9.9396022652760763E-2</v>
      </c>
      <c r="Y351">
        <f>SUM($H$5:H351)</f>
        <v>-4.6543748310040024E-2</v>
      </c>
      <c r="Z351">
        <f>SUM($I$5:I351)</f>
        <v>0.4528776356280852</v>
      </c>
      <c r="AA351">
        <f>SUM($J$5:J351)</f>
        <v>4.611047329272825E-2</v>
      </c>
      <c r="AC351">
        <f t="shared" si="59"/>
        <v>13.796009581588354</v>
      </c>
      <c r="AD351">
        <f t="shared" si="54"/>
        <v>9.9396022652760756</v>
      </c>
      <c r="AE351">
        <f t="shared" si="55"/>
        <v>-4.6543748310040023</v>
      </c>
      <c r="AF351">
        <f t="shared" si="56"/>
        <v>45.287763562808522</v>
      </c>
      <c r="AG351">
        <f t="shared" si="57"/>
        <v>4.6110473292728251</v>
      </c>
    </row>
    <row r="352" spans="1:33" x14ac:dyDescent="0.25">
      <c r="A352" s="6">
        <v>45813.166666666664</v>
      </c>
      <c r="B352">
        <f>AAPL!D350</f>
        <v>200.63</v>
      </c>
      <c r="C352">
        <f>JNJ!D350</f>
        <v>153.66</v>
      </c>
      <c r="D352">
        <f>JPM!D350</f>
        <v>261.95</v>
      </c>
      <c r="E352">
        <f>XOM!D350</f>
        <v>101.83</v>
      </c>
      <c r="G352">
        <f t="shared" si="50"/>
        <v>-1.085647049174078E-2</v>
      </c>
      <c r="H352">
        <f t="shared" si="51"/>
        <v>2.8675723508140394E-3</v>
      </c>
      <c r="I352">
        <f t="shared" si="52"/>
        <v>-8.6284435959794372E-3</v>
      </c>
      <c r="J352">
        <f t="shared" si="53"/>
        <v>-4.6049167740067768E-3</v>
      </c>
      <c r="K352">
        <f t="shared" si="58"/>
        <v>-5.3055646277282379E-3</v>
      </c>
      <c r="X352">
        <f>SUM($G$5:G352)</f>
        <v>8.8539552161019983E-2</v>
      </c>
      <c r="Y352">
        <f>SUM($H$5:H352)</f>
        <v>-4.3676175959225988E-2</v>
      </c>
      <c r="Z352">
        <f>SUM($I$5:I352)</f>
        <v>0.44424919203210578</v>
      </c>
      <c r="AA352">
        <f>SUM($J$5:J352)</f>
        <v>4.1505556518721475E-2</v>
      </c>
      <c r="AC352">
        <f t="shared" si="59"/>
        <v>13.265453118815531</v>
      </c>
      <c r="AD352">
        <f t="shared" si="54"/>
        <v>8.8539552161019976</v>
      </c>
      <c r="AE352">
        <f t="shared" si="55"/>
        <v>-4.3676175959225985</v>
      </c>
      <c r="AF352">
        <f t="shared" si="56"/>
        <v>44.424919203210578</v>
      </c>
      <c r="AG352">
        <f t="shared" si="57"/>
        <v>4.1505556518721471</v>
      </c>
    </row>
    <row r="353" spans="1:33" x14ac:dyDescent="0.25">
      <c r="A353" s="6">
        <v>45814.166666666664</v>
      </c>
      <c r="B353">
        <f>AAPL!D351</f>
        <v>203.92</v>
      </c>
      <c r="C353">
        <f>JNJ!D351</f>
        <v>155.03</v>
      </c>
      <c r="D353">
        <f>JPM!D351</f>
        <v>265.73</v>
      </c>
      <c r="E353">
        <f>XOM!D351</f>
        <v>104.27</v>
      </c>
      <c r="G353">
        <f t="shared" si="50"/>
        <v>1.6265344375750522E-2</v>
      </c>
      <c r="H353">
        <f t="shared" si="51"/>
        <v>8.8762771387820606E-3</v>
      </c>
      <c r="I353">
        <f t="shared" si="52"/>
        <v>1.4327109833963181E-2</v>
      </c>
      <c r="J353">
        <f t="shared" si="53"/>
        <v>2.3678932617927639E-2</v>
      </c>
      <c r="K353">
        <f t="shared" si="58"/>
        <v>1.5786915991605852E-2</v>
      </c>
      <c r="X353">
        <f>SUM($G$5:G353)</f>
        <v>0.1048048965367705</v>
      </c>
      <c r="Y353">
        <f>SUM($H$5:H353)</f>
        <v>-3.4799898820443931E-2</v>
      </c>
      <c r="Z353">
        <f>SUM($I$5:I353)</f>
        <v>0.45857630186606896</v>
      </c>
      <c r="AA353">
        <f>SUM($J$5:J353)</f>
        <v>6.5184489136649121E-2</v>
      </c>
      <c r="AC353">
        <f t="shared" si="59"/>
        <v>14.844144717976118</v>
      </c>
      <c r="AD353">
        <f t="shared" si="54"/>
        <v>10.480489653677051</v>
      </c>
      <c r="AE353">
        <f t="shared" si="55"/>
        <v>-3.4799898820443929</v>
      </c>
      <c r="AF353">
        <f t="shared" si="56"/>
        <v>45.857630186606897</v>
      </c>
      <c r="AG353">
        <f t="shared" si="57"/>
        <v>6.518448913664912</v>
      </c>
    </row>
    <row r="354" spans="1:33" x14ac:dyDescent="0.25">
      <c r="A354" s="6">
        <v>45817.166666666664</v>
      </c>
      <c r="B354">
        <f>AAPL!D352</f>
        <v>201.45</v>
      </c>
      <c r="C354">
        <f>JNJ!D352</f>
        <v>155.22999999999999</v>
      </c>
      <c r="D354">
        <f>JPM!D352</f>
        <v>266.74</v>
      </c>
      <c r="E354">
        <f>XOM!D352</f>
        <v>104.97</v>
      </c>
      <c r="G354">
        <f t="shared" si="50"/>
        <v>-1.2186548430503737E-2</v>
      </c>
      <c r="H354">
        <f t="shared" si="51"/>
        <v>1.289241460081021E-3</v>
      </c>
      <c r="I354">
        <f t="shared" si="52"/>
        <v>3.7936455060567759E-3</v>
      </c>
      <c r="J354">
        <f t="shared" si="53"/>
        <v>6.6909062462046425E-3</v>
      </c>
      <c r="K354">
        <f t="shared" si="58"/>
        <v>-1.0318880454032449E-4</v>
      </c>
      <c r="X354">
        <f>SUM($G$5:G354)</f>
        <v>9.2618348106266762E-2</v>
      </c>
      <c r="Y354">
        <f>SUM($H$5:H354)</f>
        <v>-3.3510657360362912E-2</v>
      </c>
      <c r="Z354">
        <f>SUM($I$5:I354)</f>
        <v>0.46236994737212572</v>
      </c>
      <c r="AA354">
        <f>SUM($J$5:J354)</f>
        <v>7.1875395382853757E-2</v>
      </c>
      <c r="AC354">
        <f t="shared" si="59"/>
        <v>14.833825837522083</v>
      </c>
      <c r="AD354">
        <f t="shared" si="54"/>
        <v>9.2618348106266755</v>
      </c>
      <c r="AE354">
        <f t="shared" si="55"/>
        <v>-3.3510657360362912</v>
      </c>
      <c r="AF354">
        <f t="shared" si="56"/>
        <v>46.236994737212569</v>
      </c>
      <c r="AG354">
        <f t="shared" si="57"/>
        <v>7.1875395382853755</v>
      </c>
    </row>
    <row r="355" spans="1:33" x14ac:dyDescent="0.25">
      <c r="A355" s="6">
        <v>45818.166666666664</v>
      </c>
      <c r="B355">
        <f>AAPL!D353</f>
        <v>202.67</v>
      </c>
      <c r="C355">
        <f>JNJ!D353</f>
        <v>156.44999999999999</v>
      </c>
      <c r="D355">
        <f>JPM!D353</f>
        <v>268.60000000000002</v>
      </c>
      <c r="E355">
        <f>XOM!D353</f>
        <v>107.22</v>
      </c>
      <c r="G355">
        <f t="shared" si="50"/>
        <v>6.0378288938655912E-3</v>
      </c>
      <c r="H355">
        <f t="shared" si="51"/>
        <v>7.8285820765392061E-3</v>
      </c>
      <c r="I355">
        <f t="shared" si="52"/>
        <v>6.9488828948888895E-3</v>
      </c>
      <c r="J355">
        <f t="shared" si="53"/>
        <v>2.1208203351685374E-2</v>
      </c>
      <c r="K355">
        <f t="shared" si="58"/>
        <v>1.0505874304244765E-2</v>
      </c>
      <c r="X355">
        <f>SUM($G$5:G355)</f>
        <v>9.865617700013235E-2</v>
      </c>
      <c r="Y355">
        <f>SUM($H$5:H355)</f>
        <v>-2.5682075283823706E-2</v>
      </c>
      <c r="Z355">
        <f>SUM($I$5:I355)</f>
        <v>0.4693188302670146</v>
      </c>
      <c r="AA355">
        <f>SUM($J$5:J355)</f>
        <v>9.3083598734539127E-2</v>
      </c>
      <c r="AC355">
        <f t="shared" si="59"/>
        <v>15.88441326794656</v>
      </c>
      <c r="AD355">
        <f t="shared" si="54"/>
        <v>9.8656177000132352</v>
      </c>
      <c r="AE355">
        <f t="shared" si="55"/>
        <v>-2.5682075283823704</v>
      </c>
      <c r="AF355">
        <f t="shared" si="56"/>
        <v>46.931883026701456</v>
      </c>
      <c r="AG355">
        <f t="shared" si="57"/>
        <v>9.308359873453913</v>
      </c>
    </row>
    <row r="356" spans="1:33" x14ac:dyDescent="0.25">
      <c r="A356" s="6">
        <v>45819.166666666664</v>
      </c>
      <c r="B356">
        <f>AAPL!D354</f>
        <v>198.78</v>
      </c>
      <c r="C356">
        <f>JNJ!D354</f>
        <v>155.26</v>
      </c>
      <c r="D356">
        <f>JPM!D354</f>
        <v>268.14999999999998</v>
      </c>
      <c r="E356">
        <f>XOM!D354</f>
        <v>109.31</v>
      </c>
      <c r="G356">
        <f t="shared" si="50"/>
        <v>-1.9380354991362321E-2</v>
      </c>
      <c r="H356">
        <f t="shared" si="51"/>
        <v>-7.6353391373567992E-3</v>
      </c>
      <c r="I356">
        <f t="shared" si="52"/>
        <v>-1.6767586602032057E-3</v>
      </c>
      <c r="J356">
        <f t="shared" si="53"/>
        <v>1.9305083906352424E-2</v>
      </c>
      <c r="K356">
        <f t="shared" si="58"/>
        <v>-2.3468422206424748E-3</v>
      </c>
      <c r="X356">
        <f>SUM($G$5:G356)</f>
        <v>7.9275822008770036E-2</v>
      </c>
      <c r="Y356">
        <f>SUM($H$5:H356)</f>
        <v>-3.3317414421180504E-2</v>
      </c>
      <c r="Z356">
        <f>SUM($I$5:I356)</f>
        <v>0.46764207160681137</v>
      </c>
      <c r="AA356">
        <f>SUM($J$5:J356)</f>
        <v>0.11238868264089155</v>
      </c>
      <c r="AC356">
        <f t="shared" si="59"/>
        <v>15.649729045882312</v>
      </c>
      <c r="AD356">
        <f t="shared" si="54"/>
        <v>7.9275822008770032</v>
      </c>
      <c r="AE356">
        <f t="shared" si="55"/>
        <v>-3.3317414421180502</v>
      </c>
      <c r="AF356">
        <f t="shared" si="56"/>
        <v>46.764207160681138</v>
      </c>
      <c r="AG356">
        <f t="shared" si="57"/>
        <v>11.238868264089156</v>
      </c>
    </row>
    <row r="357" spans="1:33" x14ac:dyDescent="0.25">
      <c r="A357" s="6">
        <v>45820.166666666664</v>
      </c>
      <c r="B357">
        <f>AAPL!D355</f>
        <v>199.2</v>
      </c>
      <c r="C357">
        <f>JNJ!D355</f>
        <v>156.66</v>
      </c>
      <c r="D357">
        <f>JPM!D355</f>
        <v>268.24</v>
      </c>
      <c r="E357">
        <f>XOM!D355</f>
        <v>109.73</v>
      </c>
      <c r="G357">
        <f t="shared" si="50"/>
        <v>2.1106596106382439E-3</v>
      </c>
      <c r="H357">
        <f t="shared" si="51"/>
        <v>8.9767209615581253E-3</v>
      </c>
      <c r="I357">
        <f t="shared" si="52"/>
        <v>3.3557672903893846E-4</v>
      </c>
      <c r="J357">
        <f t="shared" si="53"/>
        <v>3.8349206969637865E-3</v>
      </c>
      <c r="K357">
        <f t="shared" si="58"/>
        <v>3.814469499549774E-3</v>
      </c>
      <c r="X357">
        <f>SUM($G$5:G357)</f>
        <v>8.1386481619408285E-2</v>
      </c>
      <c r="Y357">
        <f>SUM($H$5:H357)</f>
        <v>-2.4340693459622378E-2</v>
      </c>
      <c r="Z357">
        <f>SUM($I$5:I357)</f>
        <v>0.46797764833585032</v>
      </c>
      <c r="AA357">
        <f>SUM($J$5:J357)</f>
        <v>0.11622360333785534</v>
      </c>
      <c r="AC357">
        <f t="shared" si="59"/>
        <v>16.031175995837291</v>
      </c>
      <c r="AD357">
        <f t="shared" si="54"/>
        <v>8.1386481619408286</v>
      </c>
      <c r="AE357">
        <f t="shared" si="55"/>
        <v>-2.434069345962238</v>
      </c>
      <c r="AF357">
        <f t="shared" si="56"/>
        <v>46.797764833585035</v>
      </c>
      <c r="AG357">
        <f t="shared" si="57"/>
        <v>11.622360333785533</v>
      </c>
    </row>
    <row r="358" spans="1:33" x14ac:dyDescent="0.25">
      <c r="A358" s="6">
        <v>45821.166666666664</v>
      </c>
      <c r="B358">
        <f>AAPL!D356</f>
        <v>196.45</v>
      </c>
      <c r="C358">
        <f>JNJ!D356</f>
        <v>157.1</v>
      </c>
      <c r="D358">
        <f>JPM!D356</f>
        <v>264.95</v>
      </c>
      <c r="E358">
        <f>XOM!D356</f>
        <v>112.12</v>
      </c>
      <c r="G358">
        <f t="shared" si="50"/>
        <v>-1.3901399146029038E-2</v>
      </c>
      <c r="H358">
        <f t="shared" si="51"/>
        <v>2.8046933224830802E-3</v>
      </c>
      <c r="I358">
        <f t="shared" si="52"/>
        <v>-1.2340973219202137E-2</v>
      </c>
      <c r="J358">
        <f t="shared" si="53"/>
        <v>2.1546923293879819E-2</v>
      </c>
      <c r="K358">
        <f t="shared" si="58"/>
        <v>-4.7268893721706846E-4</v>
      </c>
      <c r="X358">
        <f>SUM($G$5:G358)</f>
        <v>6.7485082473379254E-2</v>
      </c>
      <c r="Y358">
        <f>SUM($H$5:H358)</f>
        <v>-2.15360001371393E-2</v>
      </c>
      <c r="Z358">
        <f>SUM($I$5:I358)</f>
        <v>0.45563667511664818</v>
      </c>
      <c r="AA358">
        <f>SUM($J$5:J358)</f>
        <v>0.13777052663173517</v>
      </c>
      <c r="AC358">
        <f t="shared" si="59"/>
        <v>15.983907102115584</v>
      </c>
      <c r="AD358">
        <f t="shared" si="54"/>
        <v>6.7485082473379254</v>
      </c>
      <c r="AE358">
        <f t="shared" si="55"/>
        <v>-2.15360001371393</v>
      </c>
      <c r="AF358">
        <f t="shared" si="56"/>
        <v>45.563667511664818</v>
      </c>
      <c r="AG358">
        <f t="shared" si="57"/>
        <v>13.777052663173517</v>
      </c>
    </row>
    <row r="359" spans="1:33" x14ac:dyDescent="0.25">
      <c r="A359" s="6">
        <v>45824.166666666664</v>
      </c>
      <c r="B359">
        <f>AAPL!D357</f>
        <v>198.42</v>
      </c>
      <c r="C359">
        <f>JNJ!D357</f>
        <v>155.22</v>
      </c>
      <c r="D359">
        <f>JPM!D357</f>
        <v>270.36</v>
      </c>
      <c r="E359">
        <f>XOM!D357</f>
        <v>112.48</v>
      </c>
      <c r="G359">
        <f t="shared" si="50"/>
        <v>9.9780502172876224E-3</v>
      </c>
      <c r="H359">
        <f t="shared" si="51"/>
        <v>-1.2039079835582625E-2</v>
      </c>
      <c r="I359">
        <f t="shared" si="52"/>
        <v>2.0213275293382335E-2</v>
      </c>
      <c r="J359">
        <f t="shared" si="53"/>
        <v>3.2057017657672162E-3</v>
      </c>
      <c r="K359">
        <f t="shared" si="58"/>
        <v>5.3394868602136365E-3</v>
      </c>
      <c r="X359">
        <f>SUM($G$5:G359)</f>
        <v>7.7463132690666875E-2</v>
      </c>
      <c r="Y359">
        <f>SUM($H$5:H359)</f>
        <v>-3.3575079972721925E-2</v>
      </c>
      <c r="Z359">
        <f>SUM($I$5:I359)</f>
        <v>0.47584995041003053</v>
      </c>
      <c r="AA359">
        <f>SUM($J$5:J359)</f>
        <v>0.14097622839750237</v>
      </c>
      <c r="AC359">
        <f t="shared" si="59"/>
        <v>16.517855788136949</v>
      </c>
      <c r="AD359">
        <f t="shared" si="54"/>
        <v>7.7463132690666878</v>
      </c>
      <c r="AE359">
        <f t="shared" si="55"/>
        <v>-3.3575079972721924</v>
      </c>
      <c r="AF359">
        <f t="shared" si="56"/>
        <v>47.584995041003054</v>
      </c>
      <c r="AG359">
        <f t="shared" si="57"/>
        <v>14.097622839750237</v>
      </c>
    </row>
    <row r="360" spans="1:33" x14ac:dyDescent="0.25">
      <c r="A360" s="6">
        <v>45825.166666666664</v>
      </c>
      <c r="B360">
        <f>AAPL!D358</f>
        <v>195.64</v>
      </c>
      <c r="C360">
        <f>JNJ!D358</f>
        <v>152.38</v>
      </c>
      <c r="D360">
        <f>JPM!D358</f>
        <v>269.52</v>
      </c>
      <c r="E360">
        <f>XOM!D358</f>
        <v>114</v>
      </c>
      <c r="G360">
        <f t="shared" si="50"/>
        <v>-1.4109760550600002E-2</v>
      </c>
      <c r="H360">
        <f t="shared" si="51"/>
        <v>-1.8466064381129244E-2</v>
      </c>
      <c r="I360">
        <f t="shared" si="52"/>
        <v>-3.1118051338560873E-3</v>
      </c>
      <c r="J360">
        <f t="shared" si="53"/>
        <v>1.342302033214055E-2</v>
      </c>
      <c r="K360">
        <f t="shared" si="58"/>
        <v>-5.5661524333611954E-3</v>
      </c>
      <c r="X360">
        <f>SUM($G$5:G360)</f>
        <v>6.3353372140066866E-2</v>
      </c>
      <c r="Y360">
        <f>SUM($H$5:H360)</f>
        <v>-5.2041144353851168E-2</v>
      </c>
      <c r="Z360">
        <f>SUM($I$5:I360)</f>
        <v>0.47273814527617447</v>
      </c>
      <c r="AA360">
        <f>SUM($J$5:J360)</f>
        <v>0.15439924872964292</v>
      </c>
      <c r="AC360">
        <f t="shared" si="59"/>
        <v>15.961240544800827</v>
      </c>
      <c r="AD360">
        <f t="shared" si="54"/>
        <v>6.335337214006687</v>
      </c>
      <c r="AE360">
        <f t="shared" si="55"/>
        <v>-5.204114435385117</v>
      </c>
      <c r="AF360">
        <f t="shared" si="56"/>
        <v>47.273814527617446</v>
      </c>
      <c r="AG360">
        <f t="shared" si="57"/>
        <v>15.439924872964292</v>
      </c>
    </row>
    <row r="361" spans="1:33" x14ac:dyDescent="0.25">
      <c r="A361" s="6">
        <v>45826.166666666664</v>
      </c>
      <c r="B361">
        <f>AAPL!D359</f>
        <v>196.58</v>
      </c>
      <c r="C361">
        <f>JNJ!D359</f>
        <v>150.72999999999999</v>
      </c>
      <c r="D361">
        <f>JPM!D359</f>
        <v>273.95999999999998</v>
      </c>
      <c r="E361">
        <f>XOM!D359</f>
        <v>113.19</v>
      </c>
      <c r="G361">
        <f t="shared" si="50"/>
        <v>4.7932374673270439E-3</v>
      </c>
      <c r="H361">
        <f t="shared" si="51"/>
        <v>-1.088724422242578E-2</v>
      </c>
      <c r="I361">
        <f t="shared" si="52"/>
        <v>1.6339511231406947E-2</v>
      </c>
      <c r="J361">
        <f t="shared" si="53"/>
        <v>-7.1306257501666664E-3</v>
      </c>
      <c r="K361">
        <f t="shared" si="58"/>
        <v>7.7871968153538605E-4</v>
      </c>
      <c r="X361">
        <f>SUM($G$5:G361)</f>
        <v>6.814660960739391E-2</v>
      </c>
      <c r="Y361">
        <f>SUM($H$5:H361)</f>
        <v>-6.2928388576276945E-2</v>
      </c>
      <c r="Z361">
        <f>SUM($I$5:I361)</f>
        <v>0.48907765650758139</v>
      </c>
      <c r="AA361">
        <f>SUM($J$5:J361)</f>
        <v>0.14726862297947624</v>
      </c>
      <c r="AC361">
        <f t="shared" si="59"/>
        <v>16.039112512954365</v>
      </c>
      <c r="AD361">
        <f t="shared" si="54"/>
        <v>6.8146609607393911</v>
      </c>
      <c r="AE361">
        <f t="shared" si="55"/>
        <v>-6.2928388576276948</v>
      </c>
      <c r="AF361">
        <f t="shared" si="56"/>
        <v>48.907765650758137</v>
      </c>
      <c r="AG361">
        <f t="shared" si="57"/>
        <v>14.726862297947624</v>
      </c>
    </row>
    <row r="362" spans="1:33" x14ac:dyDescent="0.25">
      <c r="A362" s="6">
        <v>45828.166666666664</v>
      </c>
      <c r="B362">
        <f>AAPL!D360</f>
        <v>201</v>
      </c>
      <c r="C362">
        <f>JNJ!D360</f>
        <v>149.79</v>
      </c>
      <c r="D362">
        <f>JPM!D360</f>
        <v>275</v>
      </c>
      <c r="E362">
        <f>XOM!D360</f>
        <v>114.7</v>
      </c>
      <c r="G362">
        <f t="shared" si="50"/>
        <v>2.2235434920592347E-2</v>
      </c>
      <c r="H362">
        <f t="shared" si="51"/>
        <v>-6.2558436418102088E-3</v>
      </c>
      <c r="I362">
        <f t="shared" si="52"/>
        <v>3.7889873368668176E-3</v>
      </c>
      <c r="J362">
        <f t="shared" si="53"/>
        <v>1.3252201490996249E-2</v>
      </c>
      <c r="K362">
        <f t="shared" si="58"/>
        <v>8.2551950266613015E-3</v>
      </c>
      <c r="X362">
        <f>SUM($G$5:G362)</f>
        <v>9.0382044527986261E-2</v>
      </c>
      <c r="Y362">
        <f>SUM($H$5:H362)</f>
        <v>-6.9184232218087158E-2</v>
      </c>
      <c r="Z362">
        <f>SUM($I$5:I362)</f>
        <v>0.49286664384444823</v>
      </c>
      <c r="AA362">
        <f>SUM($J$5:J362)</f>
        <v>0.1605208244704725</v>
      </c>
      <c r="AC362">
        <f t="shared" si="59"/>
        <v>16.864632015620494</v>
      </c>
      <c r="AD362">
        <f t="shared" si="54"/>
        <v>9.0382044527986256</v>
      </c>
      <c r="AE362">
        <f t="shared" si="55"/>
        <v>-6.9184232218087161</v>
      </c>
      <c r="AF362">
        <f t="shared" si="56"/>
        <v>49.286664384444819</v>
      </c>
      <c r="AG362">
        <f t="shared" si="57"/>
        <v>16.052082447047251</v>
      </c>
    </row>
    <row r="363" spans="1:33" x14ac:dyDescent="0.25">
      <c r="A363" s="6">
        <v>45831.166666666664</v>
      </c>
      <c r="B363">
        <f>AAPL!D361</f>
        <v>201.5</v>
      </c>
      <c r="C363">
        <f>JNJ!D361</f>
        <v>151.32</v>
      </c>
      <c r="D363">
        <f>JPM!D361</f>
        <v>278.27</v>
      </c>
      <c r="E363">
        <f>XOM!D361</f>
        <v>111.74</v>
      </c>
      <c r="G363">
        <f t="shared" si="50"/>
        <v>2.4844733276619658E-3</v>
      </c>
      <c r="H363">
        <f t="shared" si="51"/>
        <v>1.0162486584200953E-2</v>
      </c>
      <c r="I363">
        <f t="shared" si="52"/>
        <v>1.1820767713723802E-2</v>
      </c>
      <c r="J363">
        <f t="shared" si="53"/>
        <v>-2.614528010432236E-2</v>
      </c>
      <c r="K363">
        <f t="shared" si="58"/>
        <v>-4.1938811968390919E-4</v>
      </c>
      <c r="X363">
        <f>SUM($G$5:G363)</f>
        <v>9.2866517855648228E-2</v>
      </c>
      <c r="Y363">
        <f>SUM($H$5:H363)</f>
        <v>-5.9021745633886208E-2</v>
      </c>
      <c r="Z363">
        <f>SUM($I$5:I363)</f>
        <v>0.50468741155817198</v>
      </c>
      <c r="AA363">
        <f>SUM($J$5:J363)</f>
        <v>0.13437554436615015</v>
      </c>
      <c r="AC363">
        <f t="shared" si="59"/>
        <v>16.822693203652104</v>
      </c>
      <c r="AD363">
        <f t="shared" si="54"/>
        <v>9.286651785564823</v>
      </c>
      <c r="AE363">
        <f t="shared" si="55"/>
        <v>-5.9021745633886207</v>
      </c>
      <c r="AF363">
        <f t="shared" si="56"/>
        <v>50.468741155817199</v>
      </c>
      <c r="AG363">
        <f t="shared" si="57"/>
        <v>13.437554436615015</v>
      </c>
    </row>
    <row r="364" spans="1:33" x14ac:dyDescent="0.25">
      <c r="A364" s="6">
        <v>45832.166666666664</v>
      </c>
      <c r="B364">
        <f>AAPL!D362</f>
        <v>200.3</v>
      </c>
      <c r="C364">
        <f>JNJ!D362</f>
        <v>152.19</v>
      </c>
      <c r="D364">
        <f>JPM!D362</f>
        <v>281.26</v>
      </c>
      <c r="E364">
        <f>XOM!D362</f>
        <v>108.34</v>
      </c>
      <c r="G364">
        <f t="shared" si="50"/>
        <v>-5.9731387149650926E-3</v>
      </c>
      <c r="H364">
        <f t="shared" si="51"/>
        <v>5.7329404818797928E-3</v>
      </c>
      <c r="I364">
        <f t="shared" si="52"/>
        <v>1.0687643061806494E-2</v>
      </c>
      <c r="J364">
        <f t="shared" si="53"/>
        <v>-3.0900313801249798E-2</v>
      </c>
      <c r="K364">
        <f t="shared" si="58"/>
        <v>-5.1132172431321513E-3</v>
      </c>
      <c r="X364">
        <f>SUM($G$5:G364)</f>
        <v>8.6893379140683139E-2</v>
      </c>
      <c r="Y364">
        <f>SUM($H$5:H364)</f>
        <v>-5.3288805152006416E-2</v>
      </c>
      <c r="Z364">
        <f>SUM($I$5:I364)</f>
        <v>0.51537505461997846</v>
      </c>
      <c r="AA364">
        <f>SUM($J$5:J364)</f>
        <v>0.10347523056490035</v>
      </c>
      <c r="AC364">
        <f t="shared" si="59"/>
        <v>16.311371479338888</v>
      </c>
      <c r="AD364">
        <f t="shared" si="54"/>
        <v>8.6893379140683145</v>
      </c>
      <c r="AE364">
        <f t="shared" si="55"/>
        <v>-5.328880515200642</v>
      </c>
      <c r="AF364">
        <f t="shared" si="56"/>
        <v>51.537505461997846</v>
      </c>
      <c r="AG364">
        <f t="shared" si="57"/>
        <v>10.347523056490035</v>
      </c>
    </row>
    <row r="365" spans="1:33" x14ac:dyDescent="0.25">
      <c r="A365" s="6">
        <v>45833.166666666664</v>
      </c>
      <c r="B365">
        <f>AAPL!D363</f>
        <v>201.56</v>
      </c>
      <c r="C365">
        <f>JNJ!D363</f>
        <v>152.28</v>
      </c>
      <c r="D365">
        <f>JPM!D363</f>
        <v>284.06</v>
      </c>
      <c r="E365">
        <f>XOM!D363</f>
        <v>108.37</v>
      </c>
      <c r="G365">
        <f t="shared" si="50"/>
        <v>6.2708611406248112E-3</v>
      </c>
      <c r="H365">
        <f t="shared" si="51"/>
        <v>5.9119126758839667E-4</v>
      </c>
      <c r="I365">
        <f t="shared" si="52"/>
        <v>9.9059750108804363E-3</v>
      </c>
      <c r="J365">
        <f t="shared" si="53"/>
        <v>2.7686770515093344E-4</v>
      </c>
      <c r="K365">
        <f t="shared" si="58"/>
        <v>4.2612237810611443E-3</v>
      </c>
      <c r="X365">
        <f>SUM($G$5:G365)</f>
        <v>9.3164240281307945E-2</v>
      </c>
      <c r="Y365">
        <f>SUM($H$5:H365)</f>
        <v>-5.2697613884418022E-2</v>
      </c>
      <c r="Z365">
        <f>SUM($I$5:I365)</f>
        <v>0.52528102963085888</v>
      </c>
      <c r="AA365">
        <f>SUM($J$5:J365)</f>
        <v>0.10375209827005129</v>
      </c>
      <c r="AC365">
        <f t="shared" si="59"/>
        <v>16.737493857445003</v>
      </c>
      <c r="AD365">
        <f t="shared" si="54"/>
        <v>9.3164240281307951</v>
      </c>
      <c r="AE365">
        <f t="shared" si="55"/>
        <v>-5.2697613884418022</v>
      </c>
      <c r="AF365">
        <f t="shared" si="56"/>
        <v>52.528102963085885</v>
      </c>
      <c r="AG365">
        <f t="shared" si="57"/>
        <v>10.375209827005129</v>
      </c>
    </row>
    <row r="366" spans="1:33" x14ac:dyDescent="0.25">
      <c r="A366" s="6">
        <v>45834.166666666664</v>
      </c>
      <c r="B366">
        <f>AAPL!D364</f>
        <v>201</v>
      </c>
      <c r="C366">
        <f>JNJ!D364</f>
        <v>152.01</v>
      </c>
      <c r="D366">
        <f>JPM!D364</f>
        <v>288.75</v>
      </c>
      <c r="E366">
        <f>XOM!D364</f>
        <v>109.99</v>
      </c>
      <c r="G366">
        <f t="shared" si="50"/>
        <v>-2.782195753321553E-3</v>
      </c>
      <c r="H366">
        <f t="shared" si="51"/>
        <v>-1.774623358368601E-3</v>
      </c>
      <c r="I366">
        <f t="shared" si="52"/>
        <v>1.6375778383021216E-2</v>
      </c>
      <c r="J366">
        <f t="shared" si="53"/>
        <v>1.4838154634121295E-2</v>
      </c>
      <c r="K366">
        <f t="shared" si="58"/>
        <v>6.6642784763630888E-3</v>
      </c>
      <c r="X366">
        <f>SUM($G$5:G366)</f>
        <v>9.0382044527986385E-2</v>
      </c>
      <c r="Y366">
        <f>SUM($H$5:H366)</f>
        <v>-5.4472237242786624E-2</v>
      </c>
      <c r="Z366">
        <f>SUM($I$5:I366)</f>
        <v>0.54165680801388005</v>
      </c>
      <c r="AA366">
        <f>SUM($J$5:J366)</f>
        <v>0.11859025290417258</v>
      </c>
      <c r="AC366">
        <f t="shared" si="59"/>
        <v>17.403921705081309</v>
      </c>
      <c r="AD366">
        <f t="shared" si="54"/>
        <v>9.038204452798638</v>
      </c>
      <c r="AE366">
        <f t="shared" si="55"/>
        <v>-5.4472237242786621</v>
      </c>
      <c r="AF366">
        <f t="shared" si="56"/>
        <v>54.165680801388007</v>
      </c>
      <c r="AG366">
        <f t="shared" si="57"/>
        <v>11.859025290417257</v>
      </c>
    </row>
    <row r="367" spans="1:33" x14ac:dyDescent="0.25">
      <c r="A367" s="6">
        <v>45835.166666666664</v>
      </c>
      <c r="B367">
        <f>AAPL!D365</f>
        <v>201.08</v>
      </c>
      <c r="C367">
        <f>JNJ!D365</f>
        <v>152.41</v>
      </c>
      <c r="D367">
        <f>JPM!D365</f>
        <v>287.11</v>
      </c>
      <c r="E367">
        <f>XOM!D365</f>
        <v>109.38</v>
      </c>
      <c r="G367">
        <f t="shared" si="50"/>
        <v>3.9793076529873232E-4</v>
      </c>
      <c r="H367">
        <f t="shared" si="51"/>
        <v>2.6279497418301629E-3</v>
      </c>
      <c r="I367">
        <f t="shared" si="52"/>
        <v>-5.6958442462587454E-3</v>
      </c>
      <c r="J367">
        <f t="shared" si="53"/>
        <v>-5.5613946503985474E-3</v>
      </c>
      <c r="K367">
        <f t="shared" si="58"/>
        <v>-2.0578395973820992E-3</v>
      </c>
      <c r="X367">
        <f>SUM($G$5:G367)</f>
        <v>9.0779975293285117E-2</v>
      </c>
      <c r="Y367">
        <f>SUM($H$5:H367)</f>
        <v>-5.184428750095646E-2</v>
      </c>
      <c r="Z367">
        <f>SUM($I$5:I367)</f>
        <v>0.53596096376762126</v>
      </c>
      <c r="AA367">
        <f>SUM($J$5:J367)</f>
        <v>0.11302885825377403</v>
      </c>
      <c r="AC367">
        <f t="shared" si="59"/>
        <v>17.198137745343097</v>
      </c>
      <c r="AD367">
        <f t="shared" si="54"/>
        <v>9.0779975293285116</v>
      </c>
      <c r="AE367">
        <f t="shared" si="55"/>
        <v>-5.1844287500956456</v>
      </c>
      <c r="AF367">
        <f t="shared" si="56"/>
        <v>53.596096376762127</v>
      </c>
      <c r="AG367">
        <f t="shared" si="57"/>
        <v>11.302885825377402</v>
      </c>
    </row>
    <row r="368" spans="1:33" x14ac:dyDescent="0.25">
      <c r="A368" s="6">
        <v>45838.166666666664</v>
      </c>
      <c r="B368">
        <f>AAPL!D366</f>
        <v>205.17</v>
      </c>
      <c r="C368">
        <f>JNJ!D366</f>
        <v>152.75</v>
      </c>
      <c r="D368">
        <f>JPM!D366</f>
        <v>289.91000000000003</v>
      </c>
      <c r="E368">
        <f>XOM!D366</f>
        <v>107.8</v>
      </c>
      <c r="G368">
        <f t="shared" si="50"/>
        <v>2.0136064953739752E-2</v>
      </c>
      <c r="H368">
        <f t="shared" si="51"/>
        <v>2.2283401539463766E-3</v>
      </c>
      <c r="I368">
        <f t="shared" si="52"/>
        <v>9.7051123962672934E-3</v>
      </c>
      <c r="J368">
        <f t="shared" si="53"/>
        <v>-1.45503994437299E-2</v>
      </c>
      <c r="K368">
        <f t="shared" si="58"/>
        <v>4.3797795150558802E-3</v>
      </c>
      <c r="X368">
        <f>SUM($G$5:G368)</f>
        <v>0.11091604024702487</v>
      </c>
      <c r="Y368">
        <f>SUM($H$5:H368)</f>
        <v>-4.9615947347010081E-2</v>
      </c>
      <c r="Z368">
        <f>SUM($I$5:I368)</f>
        <v>0.54566607616388851</v>
      </c>
      <c r="AA368">
        <f>SUM($J$5:J368)</f>
        <v>9.847845881004412E-2</v>
      </c>
      <c r="AC368">
        <f t="shared" si="59"/>
        <v>17.636115696848687</v>
      </c>
      <c r="AD368">
        <f t="shared" si="54"/>
        <v>11.091604024702487</v>
      </c>
      <c r="AE368">
        <f t="shared" si="55"/>
        <v>-4.9615947347010083</v>
      </c>
      <c r="AF368">
        <f t="shared" si="56"/>
        <v>54.56660761638885</v>
      </c>
      <c r="AG368">
        <f t="shared" si="57"/>
        <v>9.847845881004412</v>
      </c>
    </row>
    <row r="369" spans="1:33" x14ac:dyDescent="0.25">
      <c r="A369" s="6">
        <v>45839.166666666664</v>
      </c>
      <c r="B369">
        <f>AAPL!D367</f>
        <v>207.82</v>
      </c>
      <c r="C369">
        <f>JNJ!D367</f>
        <v>155.91999999999999</v>
      </c>
      <c r="D369">
        <f>JPM!D367</f>
        <v>290.41000000000003</v>
      </c>
      <c r="E369">
        <f>XOM!D367</f>
        <v>109.24</v>
      </c>
      <c r="G369">
        <f t="shared" si="50"/>
        <v>1.2833416646386379E-2</v>
      </c>
      <c r="H369">
        <f t="shared" si="51"/>
        <v>2.0540457147600492E-2</v>
      </c>
      <c r="I369">
        <f t="shared" si="52"/>
        <v>1.7231876334572491E-3</v>
      </c>
      <c r="J369">
        <f t="shared" si="53"/>
        <v>1.3269638130607359E-2</v>
      </c>
      <c r="K369">
        <f t="shared" si="58"/>
        <v>1.209167488951287E-2</v>
      </c>
      <c r="X369">
        <f>SUM($G$5:G369)</f>
        <v>0.12374945689341124</v>
      </c>
      <c r="Y369">
        <f>SUM($H$5:H369)</f>
        <v>-2.9075490199409589E-2</v>
      </c>
      <c r="Z369">
        <f>SUM($I$5:I369)</f>
        <v>0.54738926379734576</v>
      </c>
      <c r="AA369">
        <f>SUM($J$5:J369)</f>
        <v>0.11174809694065148</v>
      </c>
      <c r="AC369">
        <f t="shared" si="59"/>
        <v>18.845283185799971</v>
      </c>
      <c r="AD369">
        <f t="shared" si="54"/>
        <v>12.374945689341125</v>
      </c>
      <c r="AE369">
        <f t="shared" si="55"/>
        <v>-2.907549019940959</v>
      </c>
      <c r="AF369">
        <f t="shared" si="56"/>
        <v>54.738926379734579</v>
      </c>
      <c r="AG369">
        <f t="shared" si="57"/>
        <v>11.174809694065148</v>
      </c>
    </row>
    <row r="370" spans="1:33" x14ac:dyDescent="0.25">
      <c r="A370" s="6">
        <v>45840.166666666664</v>
      </c>
      <c r="B370">
        <f>AAPL!D368</f>
        <v>212.44</v>
      </c>
      <c r="C370">
        <f>JNJ!D368</f>
        <v>155.56</v>
      </c>
      <c r="D370">
        <f>JPM!D368</f>
        <v>292</v>
      </c>
      <c r="E370">
        <f>XOM!D368</f>
        <v>111.05</v>
      </c>
      <c r="G370">
        <f t="shared" si="50"/>
        <v>2.1987275129697868E-2</v>
      </c>
      <c r="H370">
        <f t="shared" si="51"/>
        <v>-2.3115459117586997E-3</v>
      </c>
      <c r="I370">
        <f t="shared" si="52"/>
        <v>5.4600846488126187E-3</v>
      </c>
      <c r="J370">
        <f t="shared" si="53"/>
        <v>1.6433253734932131E-2</v>
      </c>
      <c r="K370">
        <f t="shared" si="58"/>
        <v>1.039226690042098E-2</v>
      </c>
      <c r="X370">
        <f>SUM($G$5:G370)</f>
        <v>0.14573673202310911</v>
      </c>
      <c r="Y370">
        <f>SUM($H$5:H370)</f>
        <v>-3.138703611116829E-2</v>
      </c>
      <c r="Z370">
        <f>SUM($I$5:I370)</f>
        <v>0.55284934844615841</v>
      </c>
      <c r="AA370">
        <f>SUM($J$5:J370)</f>
        <v>0.12818135067558362</v>
      </c>
      <c r="AC370">
        <f t="shared" si="59"/>
        <v>19.88450987584207</v>
      </c>
      <c r="AD370">
        <f t="shared" si="54"/>
        <v>14.573673202310911</v>
      </c>
      <c r="AE370">
        <f t="shared" si="55"/>
        <v>-3.1387036111168292</v>
      </c>
      <c r="AF370">
        <f t="shared" si="56"/>
        <v>55.28493484461584</v>
      </c>
      <c r="AG370">
        <f t="shared" si="57"/>
        <v>12.818135067558362</v>
      </c>
    </row>
    <row r="371" spans="1:33" x14ac:dyDescent="0.25">
      <c r="A371" s="6">
        <v>45841.166666666664</v>
      </c>
      <c r="B371">
        <f>AAPL!D369</f>
        <v>213.55</v>
      </c>
      <c r="C371">
        <f>JNJ!D369</f>
        <v>156.01</v>
      </c>
      <c r="D371">
        <f>JPM!D369</f>
        <v>296</v>
      </c>
      <c r="E371">
        <f>XOM!D369</f>
        <v>112.2</v>
      </c>
      <c r="G371">
        <f t="shared" si="50"/>
        <v>5.2114017332771934E-3</v>
      </c>
      <c r="H371">
        <f t="shared" si="51"/>
        <v>2.8885984716113329E-3</v>
      </c>
      <c r="I371">
        <f t="shared" si="52"/>
        <v>1.3605652055778678E-2</v>
      </c>
      <c r="J371">
        <f t="shared" si="53"/>
        <v>1.0302442748159644E-2</v>
      </c>
      <c r="K371">
        <f t="shared" si="58"/>
        <v>8.0020237522067106E-3</v>
      </c>
      <c r="X371">
        <f>SUM($G$5:G371)</f>
        <v>0.1509481337563863</v>
      </c>
      <c r="Y371">
        <f>SUM($H$5:H371)</f>
        <v>-2.8498437639556957E-2</v>
      </c>
      <c r="Z371">
        <f>SUM($I$5:I371)</f>
        <v>0.56645500050193709</v>
      </c>
      <c r="AA371">
        <f>SUM($J$5:J371)</f>
        <v>0.13848379342374326</v>
      </c>
      <c r="AC371">
        <f t="shared" si="59"/>
        <v>20.684712251062741</v>
      </c>
      <c r="AD371">
        <f t="shared" si="54"/>
        <v>15.09481337563863</v>
      </c>
      <c r="AE371">
        <f t="shared" si="55"/>
        <v>-2.8498437639556959</v>
      </c>
      <c r="AF371">
        <f t="shared" si="56"/>
        <v>56.645500050193711</v>
      </c>
      <c r="AG371">
        <f t="shared" si="57"/>
        <v>13.848379342374326</v>
      </c>
    </row>
    <row r="372" spans="1:33" x14ac:dyDescent="0.25">
      <c r="A372" s="6">
        <v>45845.166666666664</v>
      </c>
      <c r="B372">
        <f>AAPL!D370</f>
        <v>209.95</v>
      </c>
      <c r="C372">
        <f>JNJ!D370</f>
        <v>155.27000000000001</v>
      </c>
      <c r="D372">
        <f>JPM!D370</f>
        <v>291.97000000000003</v>
      </c>
      <c r="E372">
        <f>XOM!D370</f>
        <v>111.11</v>
      </c>
      <c r="G372">
        <f t="shared" si="50"/>
        <v>-1.7001590157273334E-2</v>
      </c>
      <c r="H372">
        <f t="shared" si="51"/>
        <v>-4.7545707660795163E-3</v>
      </c>
      <c r="I372">
        <f t="shared" si="52"/>
        <v>-1.3708397059893063E-2</v>
      </c>
      <c r="J372">
        <f t="shared" si="53"/>
        <v>-9.7622914926786524E-3</v>
      </c>
      <c r="K372">
        <f t="shared" si="58"/>
        <v>-1.1306712368981141E-2</v>
      </c>
      <c r="X372">
        <f>SUM($G$5:G372)</f>
        <v>0.13394654359911295</v>
      </c>
      <c r="Y372">
        <f>SUM($H$5:H372)</f>
        <v>-3.3253008405636476E-2</v>
      </c>
      <c r="Z372">
        <f>SUM($I$5:I372)</f>
        <v>0.55274660344204407</v>
      </c>
      <c r="AA372">
        <f>SUM($J$5:J372)</f>
        <v>0.1287215019310646</v>
      </c>
      <c r="AC372">
        <f t="shared" si="59"/>
        <v>19.554041014164628</v>
      </c>
      <c r="AD372">
        <f t="shared" si="54"/>
        <v>13.394654359911296</v>
      </c>
      <c r="AE372">
        <f t="shared" si="55"/>
        <v>-3.3253008405636475</v>
      </c>
      <c r="AF372">
        <f t="shared" si="56"/>
        <v>55.274660344204406</v>
      </c>
      <c r="AG372">
        <f t="shared" si="57"/>
        <v>12.87215019310646</v>
      </c>
    </row>
    <row r="373" spans="1:33" x14ac:dyDescent="0.25">
      <c r="A373" s="6">
        <v>45846.166666666664</v>
      </c>
      <c r="B373">
        <f>AAPL!D371</f>
        <v>210.01</v>
      </c>
      <c r="C373">
        <f>JNJ!D371</f>
        <v>155.79</v>
      </c>
      <c r="D373">
        <f>JPM!D371</f>
        <v>282.77999999999997</v>
      </c>
      <c r="E373">
        <f>XOM!D371</f>
        <v>114.19</v>
      </c>
      <c r="G373">
        <f t="shared" si="50"/>
        <v>2.8574150113462317E-4</v>
      </c>
      <c r="H373">
        <f t="shared" si="51"/>
        <v>3.3434095312587725E-3</v>
      </c>
      <c r="I373">
        <f t="shared" si="52"/>
        <v>-3.1981847100472853E-2</v>
      </c>
      <c r="J373">
        <f t="shared" si="53"/>
        <v>2.7343026117639346E-2</v>
      </c>
      <c r="K373">
        <f t="shared" si="58"/>
        <v>-2.5241748761002745E-4</v>
      </c>
      <c r="X373">
        <f>SUM($G$5:G373)</f>
        <v>0.13423228510024757</v>
      </c>
      <c r="Y373">
        <f>SUM($H$5:H373)</f>
        <v>-2.9909598874377705E-2</v>
      </c>
      <c r="Z373">
        <f>SUM($I$5:I373)</f>
        <v>0.52076475634157127</v>
      </c>
      <c r="AA373">
        <f>SUM($J$5:J373)</f>
        <v>0.15606452804870394</v>
      </c>
      <c r="AC373">
        <f t="shared" si="59"/>
        <v>19.528799265403627</v>
      </c>
      <c r="AD373">
        <f t="shared" si="54"/>
        <v>13.423228510024757</v>
      </c>
      <c r="AE373">
        <f t="shared" si="55"/>
        <v>-2.9909598874377705</v>
      </c>
      <c r="AF373">
        <f t="shared" si="56"/>
        <v>52.076475634157127</v>
      </c>
      <c r="AG373">
        <f t="shared" si="57"/>
        <v>15.606452804870393</v>
      </c>
    </row>
    <row r="374" spans="1:33" x14ac:dyDescent="0.25">
      <c r="A374" s="6">
        <v>45847.166666666664</v>
      </c>
      <c r="B374">
        <f>AAPL!D372</f>
        <v>211.14</v>
      </c>
      <c r="C374">
        <f>JNJ!D372</f>
        <v>156.28</v>
      </c>
      <c r="D374">
        <f>JPM!D372</f>
        <v>283.16000000000003</v>
      </c>
      <c r="E374">
        <f>XOM!D372</f>
        <v>113.8</v>
      </c>
      <c r="G374">
        <f t="shared" si="50"/>
        <v>5.3662719302117997E-3</v>
      </c>
      <c r="H374">
        <f t="shared" si="51"/>
        <v>3.1403236625325254E-3</v>
      </c>
      <c r="I374">
        <f t="shared" si="52"/>
        <v>1.342898742294167E-3</v>
      </c>
      <c r="J374">
        <f t="shared" si="53"/>
        <v>-3.4212060213261396E-3</v>
      </c>
      <c r="K374">
        <f t="shared" si="58"/>
        <v>1.607072078428088E-3</v>
      </c>
      <c r="X374">
        <f>SUM($G$5:G374)</f>
        <v>0.13959855703045937</v>
      </c>
      <c r="Y374">
        <f>SUM($H$5:H374)</f>
        <v>-2.6769275211845179E-2</v>
      </c>
      <c r="Z374">
        <f>SUM($I$5:I374)</f>
        <v>0.52210765508386547</v>
      </c>
      <c r="AA374">
        <f>SUM($J$5:J374)</f>
        <v>0.15264332202737779</v>
      </c>
      <c r="AC374">
        <f t="shared" si="59"/>
        <v>19.689506473246436</v>
      </c>
      <c r="AD374">
        <f t="shared" si="54"/>
        <v>13.959855703045937</v>
      </c>
      <c r="AE374">
        <f t="shared" si="55"/>
        <v>-2.6769275211845178</v>
      </c>
      <c r="AF374">
        <f t="shared" si="56"/>
        <v>52.210765508386544</v>
      </c>
      <c r="AG374">
        <f t="shared" si="57"/>
        <v>15.26433220273778</v>
      </c>
    </row>
    <row r="375" spans="1:33" x14ac:dyDescent="0.25">
      <c r="A375" s="6">
        <v>45848.166666666664</v>
      </c>
      <c r="B375">
        <f>AAPL!D373</f>
        <v>212.41</v>
      </c>
      <c r="C375">
        <f>JNJ!D373</f>
        <v>157.69</v>
      </c>
      <c r="D375">
        <f>JPM!D373</f>
        <v>288.19</v>
      </c>
      <c r="E375">
        <f>XOM!D373</f>
        <v>114.93</v>
      </c>
      <c r="G375">
        <f t="shared" si="50"/>
        <v>5.9969486772448706E-3</v>
      </c>
      <c r="H375">
        <f t="shared" si="51"/>
        <v>8.9818102306255861E-3</v>
      </c>
      <c r="I375">
        <f t="shared" si="52"/>
        <v>1.7607875931137974E-2</v>
      </c>
      <c r="J375">
        <f t="shared" si="53"/>
        <v>9.8807256884369133E-3</v>
      </c>
      <c r="K375">
        <f t="shared" si="58"/>
        <v>1.0616840131861337E-2</v>
      </c>
      <c r="X375">
        <f>SUM($G$5:G375)</f>
        <v>0.14559550570770424</v>
      </c>
      <c r="Y375">
        <f>SUM($H$5:H375)</f>
        <v>-1.7787464981219595E-2</v>
      </c>
      <c r="Z375">
        <f>SUM($I$5:I375)</f>
        <v>0.53971553101500347</v>
      </c>
      <c r="AA375">
        <f>SUM($J$5:J375)</f>
        <v>0.16252404771581472</v>
      </c>
      <c r="AC375">
        <f t="shared" si="59"/>
        <v>20.75119048643257</v>
      </c>
      <c r="AD375">
        <f t="shared" si="54"/>
        <v>14.559550570770424</v>
      </c>
      <c r="AE375">
        <f t="shared" si="55"/>
        <v>-1.7787464981219594</v>
      </c>
      <c r="AF375">
        <f t="shared" si="56"/>
        <v>53.971553101500348</v>
      </c>
      <c r="AG375">
        <f t="shared" si="57"/>
        <v>16.252404771581471</v>
      </c>
    </row>
    <row r="376" spans="1:33" x14ac:dyDescent="0.25">
      <c r="A376" s="6">
        <v>45849.166666666664</v>
      </c>
      <c r="B376">
        <f>AAPL!D374</f>
        <v>211.16</v>
      </c>
      <c r="C376">
        <f>JNJ!D374</f>
        <v>156.9</v>
      </c>
      <c r="D376">
        <f>JPM!D374</f>
        <v>286.86</v>
      </c>
      <c r="E376">
        <f>XOM!D374</f>
        <v>115.43</v>
      </c>
      <c r="G376">
        <f t="shared" si="50"/>
        <v>-5.902229283378157E-3</v>
      </c>
      <c r="H376">
        <f t="shared" si="51"/>
        <v>-5.0224206785085303E-3</v>
      </c>
      <c r="I376">
        <f t="shared" si="52"/>
        <v>-4.6256929710596206E-3</v>
      </c>
      <c r="J376">
        <f t="shared" si="53"/>
        <v>4.3410382461535422E-3</v>
      </c>
      <c r="K376">
        <f t="shared" si="58"/>
        <v>-2.8023261716981912E-3</v>
      </c>
      <c r="X376">
        <f>SUM($G$5:G376)</f>
        <v>0.13969327642432608</v>
      </c>
      <c r="Y376">
        <f>SUM($H$5:H376)</f>
        <v>-2.2809885659728125E-2</v>
      </c>
      <c r="Z376">
        <f>SUM($I$5:I376)</f>
        <v>0.53508983804394383</v>
      </c>
      <c r="AA376">
        <f>SUM($J$5:J376)</f>
        <v>0.16686508596196825</v>
      </c>
      <c r="AC376">
        <f t="shared" si="59"/>
        <v>20.470957869262747</v>
      </c>
      <c r="AD376">
        <f t="shared" si="54"/>
        <v>13.969327642432608</v>
      </c>
      <c r="AE376">
        <f t="shared" si="55"/>
        <v>-2.2809885659728124</v>
      </c>
      <c r="AF376">
        <f t="shared" si="56"/>
        <v>53.508983804394383</v>
      </c>
      <c r="AG376">
        <f t="shared" si="57"/>
        <v>16.686508596196823</v>
      </c>
    </row>
    <row r="377" spans="1:33" x14ac:dyDescent="0.25">
      <c r="A377" s="6">
        <v>45852.166666666664</v>
      </c>
      <c r="B377">
        <f>AAPL!D375</f>
        <v>208.62</v>
      </c>
      <c r="C377">
        <f>JNJ!D375</f>
        <v>156.82</v>
      </c>
      <c r="D377">
        <f>JPM!D375</f>
        <v>288.7</v>
      </c>
      <c r="E377">
        <f>XOM!D375</f>
        <v>113.92</v>
      </c>
      <c r="G377">
        <f t="shared" si="50"/>
        <v>-1.210172470759039E-2</v>
      </c>
      <c r="H377">
        <f t="shared" si="51"/>
        <v>-5.100089362110831E-4</v>
      </c>
      <c r="I377">
        <f t="shared" si="52"/>
        <v>6.3937948028222353E-3</v>
      </c>
      <c r="J377">
        <f t="shared" si="53"/>
        <v>-1.3167837963155269E-2</v>
      </c>
      <c r="K377">
        <f t="shared" si="58"/>
        <v>-4.8464442010336273E-3</v>
      </c>
      <c r="X377">
        <f>SUM($G$5:G377)</f>
        <v>0.1275915517167357</v>
      </c>
      <c r="Y377">
        <f>SUM($H$5:H377)</f>
        <v>-2.3319894595939208E-2</v>
      </c>
      <c r="Z377">
        <f>SUM($I$5:I377)</f>
        <v>0.54148363284676604</v>
      </c>
      <c r="AA377">
        <f>SUM($J$5:J377)</f>
        <v>0.15369724799881299</v>
      </c>
      <c r="AC377">
        <f t="shared" si="59"/>
        <v>19.986313449159386</v>
      </c>
      <c r="AD377">
        <f t="shared" si="54"/>
        <v>12.759155171673569</v>
      </c>
      <c r="AE377">
        <f t="shared" si="55"/>
        <v>-2.3319894595939208</v>
      </c>
      <c r="AF377">
        <f t="shared" si="56"/>
        <v>54.148363284676606</v>
      </c>
      <c r="AG377">
        <f t="shared" si="57"/>
        <v>15.369724799881299</v>
      </c>
    </row>
    <row r="378" spans="1:33" x14ac:dyDescent="0.25">
      <c r="A378" s="6">
        <v>45853.166666666664</v>
      </c>
      <c r="B378">
        <f>AAPL!D376</f>
        <v>209.11</v>
      </c>
      <c r="C378">
        <f>JNJ!D376</f>
        <v>155.16999999999999</v>
      </c>
      <c r="D378">
        <f>JPM!D376</f>
        <v>286.55</v>
      </c>
      <c r="E378">
        <f>XOM!D376</f>
        <v>112.91</v>
      </c>
      <c r="G378">
        <f t="shared" si="50"/>
        <v>2.3460140508832585E-3</v>
      </c>
      <c r="H378">
        <f t="shared" si="51"/>
        <v>-1.0577360707383325E-2</v>
      </c>
      <c r="I378">
        <f t="shared" si="52"/>
        <v>-7.4750456711428102E-3</v>
      </c>
      <c r="J378">
        <f t="shared" si="53"/>
        <v>-8.905406471234889E-3</v>
      </c>
      <c r="K378">
        <f t="shared" si="58"/>
        <v>-6.1529496997194417E-3</v>
      </c>
      <c r="X378">
        <f>SUM($G$5:G378)</f>
        <v>0.12993756576761895</v>
      </c>
      <c r="Y378">
        <f>SUM($H$5:H378)</f>
        <v>-3.3897255303322535E-2</v>
      </c>
      <c r="Z378">
        <f>SUM($I$5:I378)</f>
        <v>0.53400858717562327</v>
      </c>
      <c r="AA378">
        <f>SUM($J$5:J378)</f>
        <v>0.1447918415275781</v>
      </c>
      <c r="AC378">
        <f t="shared" si="59"/>
        <v>19.371018479187445</v>
      </c>
      <c r="AD378">
        <f t="shared" si="54"/>
        <v>12.993756576761895</v>
      </c>
      <c r="AE378">
        <f t="shared" si="55"/>
        <v>-3.3897255303322535</v>
      </c>
      <c r="AF378">
        <f t="shared" si="56"/>
        <v>53.400858717562329</v>
      </c>
      <c r="AG378">
        <f t="shared" si="57"/>
        <v>14.47918415275781</v>
      </c>
    </row>
    <row r="379" spans="1:33" x14ac:dyDescent="0.25">
      <c r="A379" s="6">
        <v>45854.166666666664</v>
      </c>
      <c r="B379">
        <f>AAPL!D377</f>
        <v>210.16</v>
      </c>
      <c r="C379">
        <f>JNJ!D377</f>
        <v>164.78</v>
      </c>
      <c r="D379">
        <f>JPM!D377</f>
        <v>285.82</v>
      </c>
      <c r="E379">
        <f>XOM!D377</f>
        <v>112.23</v>
      </c>
      <c r="G379">
        <f t="shared" si="50"/>
        <v>5.0087160785759338E-3</v>
      </c>
      <c r="H379">
        <f t="shared" si="51"/>
        <v>6.0089960792051353E-2</v>
      </c>
      <c r="I379">
        <f t="shared" si="52"/>
        <v>-2.5507989440978216E-3</v>
      </c>
      <c r="J379">
        <f t="shared" si="53"/>
        <v>-6.0407041642663159E-3</v>
      </c>
      <c r="K379">
        <f t="shared" si="58"/>
        <v>1.4126793440565787E-2</v>
      </c>
      <c r="X379">
        <f>SUM($G$5:G379)</f>
        <v>0.13494628184619489</v>
      </c>
      <c r="Y379">
        <f>SUM($H$5:H379)</f>
        <v>2.6192705488728818E-2</v>
      </c>
      <c r="Z379">
        <f>SUM($I$5:I379)</f>
        <v>0.53145778823152545</v>
      </c>
      <c r="AA379">
        <f>SUM($J$5:J379)</f>
        <v>0.13875113736331179</v>
      </c>
      <c r="AC379">
        <f t="shared" si="59"/>
        <v>20.783697823244026</v>
      </c>
      <c r="AD379">
        <f t="shared" si="54"/>
        <v>13.49462818461949</v>
      </c>
      <c r="AE379">
        <f t="shared" si="55"/>
        <v>2.6192705488728816</v>
      </c>
      <c r="AF379">
        <f t="shared" si="56"/>
        <v>53.145778823152547</v>
      </c>
      <c r="AG379">
        <f t="shared" si="57"/>
        <v>13.87511373633118</v>
      </c>
    </row>
    <row r="380" spans="1:33" x14ac:dyDescent="0.25">
      <c r="A380" s="6">
        <v>45855.166666666664</v>
      </c>
      <c r="B380">
        <f>AAPL!D378</f>
        <v>210.02</v>
      </c>
      <c r="C380">
        <f>JNJ!D378</f>
        <v>162.97999999999999</v>
      </c>
      <c r="D380">
        <f>JPM!D378</f>
        <v>289.89999999999998</v>
      </c>
      <c r="E380">
        <f>XOM!D378</f>
        <v>111.66</v>
      </c>
      <c r="G380">
        <f t="shared" si="50"/>
        <v>-6.6638109943707117E-4</v>
      </c>
      <c r="H380">
        <f t="shared" si="51"/>
        <v>-1.0983756995370353E-2</v>
      </c>
      <c r="I380">
        <f t="shared" si="52"/>
        <v>1.4173793873961067E-2</v>
      </c>
      <c r="J380">
        <f t="shared" si="53"/>
        <v>-5.0917971459501733E-3</v>
      </c>
      <c r="K380">
        <f t="shared" si="58"/>
        <v>-6.4203534169913232E-4</v>
      </c>
      <c r="X380">
        <f>SUM($G$5:G380)</f>
        <v>0.13427990074675783</v>
      </c>
      <c r="Y380">
        <f>SUM($H$5:H380)</f>
        <v>1.5208948493358465E-2</v>
      </c>
      <c r="Z380">
        <f>SUM($I$5:I380)</f>
        <v>0.54563158210548657</v>
      </c>
      <c r="AA380">
        <f>SUM($J$5:J380)</f>
        <v>0.13365934021736162</v>
      </c>
      <c r="AC380">
        <f t="shared" si="59"/>
        <v>20.719494289074113</v>
      </c>
      <c r="AD380">
        <f t="shared" si="54"/>
        <v>13.427990074675783</v>
      </c>
      <c r="AE380">
        <f t="shared" si="55"/>
        <v>1.5208948493358465</v>
      </c>
      <c r="AF380">
        <f t="shared" si="56"/>
        <v>54.563158210548657</v>
      </c>
      <c r="AG380">
        <f t="shared" si="57"/>
        <v>13.365934021736162</v>
      </c>
    </row>
    <row r="381" spans="1:33" x14ac:dyDescent="0.25">
      <c r="A381" s="6">
        <v>45856.166666666664</v>
      </c>
      <c r="B381">
        <f>AAPL!D379</f>
        <v>211.18</v>
      </c>
      <c r="C381">
        <f>JNJ!D379</f>
        <v>163.69999999999999</v>
      </c>
      <c r="D381">
        <f>JPM!D379</f>
        <v>291.27</v>
      </c>
      <c r="E381">
        <f>XOM!D379</f>
        <v>107.77</v>
      </c>
      <c r="G381">
        <f t="shared" si="50"/>
        <v>5.5080861005209316E-3</v>
      </c>
      <c r="H381">
        <f t="shared" si="51"/>
        <v>4.4079904850154181E-3</v>
      </c>
      <c r="I381">
        <f t="shared" si="52"/>
        <v>4.7146361225534356E-3</v>
      </c>
      <c r="J381">
        <f t="shared" si="53"/>
        <v>-3.5459213273474031E-2</v>
      </c>
      <c r="K381">
        <f t="shared" si="58"/>
        <v>-5.2071251413460615E-3</v>
      </c>
      <c r="X381">
        <f>SUM($G$5:G381)</f>
        <v>0.13978798684727875</v>
      </c>
      <c r="Y381">
        <f>SUM($H$5:H381)</f>
        <v>1.9616938978373882E-2</v>
      </c>
      <c r="Z381">
        <f>SUM($I$5:I381)</f>
        <v>0.55034621822803997</v>
      </c>
      <c r="AA381">
        <f>SUM($J$5:J381)</f>
        <v>9.8200126943887578E-2</v>
      </c>
      <c r="AC381">
        <f t="shared" si="59"/>
        <v>20.198781774939505</v>
      </c>
      <c r="AD381">
        <f t="shared" si="54"/>
        <v>13.978798684727876</v>
      </c>
      <c r="AE381">
        <f t="shared" si="55"/>
        <v>1.9616938978373883</v>
      </c>
      <c r="AF381">
        <f t="shared" si="56"/>
        <v>55.034621822803999</v>
      </c>
      <c r="AG381">
        <f t="shared" si="57"/>
        <v>9.8200126943887582</v>
      </c>
    </row>
    <row r="382" spans="1:33" x14ac:dyDescent="0.25">
      <c r="A382" s="6">
        <v>45859.166666666664</v>
      </c>
      <c r="B382">
        <f>AAPL!D380</f>
        <v>212.48</v>
      </c>
      <c r="C382">
        <f>JNJ!D380</f>
        <v>164.36</v>
      </c>
      <c r="D382">
        <f>JPM!D380</f>
        <v>290.97000000000003</v>
      </c>
      <c r="E382">
        <f>XOM!D380</f>
        <v>108.05</v>
      </c>
      <c r="G382">
        <f t="shared" si="50"/>
        <v>6.1370159097006195E-3</v>
      </c>
      <c r="H382">
        <f t="shared" si="51"/>
        <v>4.0236596381198553E-3</v>
      </c>
      <c r="I382">
        <f t="shared" si="52"/>
        <v>-1.0305029766020087E-3</v>
      </c>
      <c r="J382">
        <f t="shared" si="53"/>
        <v>2.5947563441546064E-3</v>
      </c>
      <c r="K382">
        <f t="shared" si="58"/>
        <v>2.9312322288432679E-3</v>
      </c>
      <c r="X382">
        <f>SUM($G$5:G382)</f>
        <v>0.14592500275697937</v>
      </c>
      <c r="Y382">
        <f>SUM($H$5:H382)</f>
        <v>2.3640598616493737E-2</v>
      </c>
      <c r="Z382">
        <f>SUM($I$5:I382)</f>
        <v>0.54931571525143796</v>
      </c>
      <c r="AA382">
        <f>SUM($J$5:J382)</f>
        <v>0.10079488328804219</v>
      </c>
      <c r="AC382">
        <f t="shared" si="59"/>
        <v>20.491904997823831</v>
      </c>
      <c r="AD382">
        <f t="shared" si="54"/>
        <v>14.592500275697937</v>
      </c>
      <c r="AE382">
        <f t="shared" si="55"/>
        <v>2.3640598616493738</v>
      </c>
      <c r="AF382">
        <f t="shared" si="56"/>
        <v>54.931571525143795</v>
      </c>
      <c r="AG382">
        <f t="shared" si="57"/>
        <v>10.079488328804219</v>
      </c>
    </row>
    <row r="383" spans="1:33" x14ac:dyDescent="0.25">
      <c r="A383" s="6">
        <v>45860.166666666664</v>
      </c>
      <c r="B383">
        <f>AAPL!D381</f>
        <v>214.4</v>
      </c>
      <c r="C383">
        <f>JNJ!D381</f>
        <v>167.93</v>
      </c>
      <c r="D383">
        <f>JPM!D381</f>
        <v>291.43</v>
      </c>
      <c r="E383">
        <f>XOM!D381</f>
        <v>108.54</v>
      </c>
      <c r="G383">
        <f t="shared" si="50"/>
        <v>8.9955629085780031E-3</v>
      </c>
      <c r="H383">
        <f t="shared" si="51"/>
        <v>2.1488081891707551E-2</v>
      </c>
      <c r="I383">
        <f t="shared" si="52"/>
        <v>1.5796706581572898E-3</v>
      </c>
      <c r="J383">
        <f t="shared" si="53"/>
        <v>4.5246856823638569E-3</v>
      </c>
      <c r="K383">
        <f t="shared" si="58"/>
        <v>9.1470002852016737E-3</v>
      </c>
      <c r="X383">
        <f>SUM($G$5:G383)</f>
        <v>0.15492056566555737</v>
      </c>
      <c r="Y383">
        <f>SUM($H$5:H383)</f>
        <v>4.5128680508201291E-2</v>
      </c>
      <c r="Z383">
        <f>SUM($I$5:I383)</f>
        <v>0.5508953859095953</v>
      </c>
      <c r="AA383">
        <f>SUM($J$5:J383)</f>
        <v>0.10531956897040605</v>
      </c>
      <c r="AC383">
        <f t="shared" si="59"/>
        <v>21.406605026344</v>
      </c>
      <c r="AD383">
        <f t="shared" si="54"/>
        <v>15.492056566555737</v>
      </c>
      <c r="AE383">
        <f t="shared" si="55"/>
        <v>4.5128680508201295</v>
      </c>
      <c r="AF383">
        <f t="shared" si="56"/>
        <v>55.089538590959528</v>
      </c>
      <c r="AG383">
        <f t="shared" si="57"/>
        <v>10.531956897040605</v>
      </c>
    </row>
    <row r="384" spans="1:33" x14ac:dyDescent="0.25">
      <c r="A384" s="6">
        <v>45861.166666666664</v>
      </c>
      <c r="B384">
        <f>AAPL!D382</f>
        <v>214.15</v>
      </c>
      <c r="C384">
        <f>JNJ!D382</f>
        <v>169.1</v>
      </c>
      <c r="D384">
        <f>JPM!D382</f>
        <v>296.76</v>
      </c>
      <c r="E384">
        <f>XOM!D382</f>
        <v>109.93</v>
      </c>
      <c r="G384">
        <f t="shared" si="50"/>
        <v>-1.1667251352669031E-3</v>
      </c>
      <c r="H384">
        <f t="shared" si="51"/>
        <v>6.9430299976179716E-3</v>
      </c>
      <c r="I384">
        <f t="shared" si="52"/>
        <v>1.8123891589606644E-2</v>
      </c>
      <c r="J384">
        <f t="shared" si="53"/>
        <v>1.2725030955513635E-2</v>
      </c>
      <c r="K384">
        <f t="shared" si="58"/>
        <v>9.1563068518678362E-3</v>
      </c>
      <c r="X384">
        <f>SUM($G$5:G384)</f>
        <v>0.15375384053029045</v>
      </c>
      <c r="Y384">
        <f>SUM($H$5:H384)</f>
        <v>5.2071710505819262E-2</v>
      </c>
      <c r="Z384">
        <f>SUM($I$5:I384)</f>
        <v>0.569019277499202</v>
      </c>
      <c r="AA384">
        <f>SUM($J$5:J384)</f>
        <v>0.11804459992591969</v>
      </c>
      <c r="AC384">
        <f t="shared" si="59"/>
        <v>22.322235711530787</v>
      </c>
      <c r="AD384">
        <f t="shared" si="54"/>
        <v>15.375384053029045</v>
      </c>
      <c r="AE384">
        <f t="shared" si="55"/>
        <v>5.207171050581926</v>
      </c>
      <c r="AF384">
        <f t="shared" si="56"/>
        <v>56.901927749920198</v>
      </c>
      <c r="AG384">
        <f t="shared" si="57"/>
        <v>11.804459992591969</v>
      </c>
    </row>
    <row r="385" spans="1:33" x14ac:dyDescent="0.25">
      <c r="A385" s="6">
        <v>45862.166666666664</v>
      </c>
      <c r="B385">
        <f>AAPL!D383</f>
        <v>213.76</v>
      </c>
      <c r="C385">
        <f>JNJ!D383</f>
        <v>169.56</v>
      </c>
      <c r="D385">
        <f>JPM!D383</f>
        <v>296.55</v>
      </c>
      <c r="E385">
        <f>XOM!D383</f>
        <v>110.79</v>
      </c>
      <c r="G385">
        <f t="shared" si="50"/>
        <v>-1.8228137130991598E-3</v>
      </c>
      <c r="H385">
        <f t="shared" si="51"/>
        <v>2.7165905799018588E-3</v>
      </c>
      <c r="I385">
        <f t="shared" si="52"/>
        <v>-7.0789303658941902E-4</v>
      </c>
      <c r="J385">
        <f t="shared" si="53"/>
        <v>7.7927179418091344E-3</v>
      </c>
      <c r="K385">
        <f t="shared" si="58"/>
        <v>1.9946504430056037E-3</v>
      </c>
      <c r="X385">
        <f>SUM($G$5:G385)</f>
        <v>0.15193102681719128</v>
      </c>
      <c r="Y385">
        <f>SUM($H$5:H385)</f>
        <v>5.4788301085721122E-2</v>
      </c>
      <c r="Z385">
        <f>SUM($I$5:I385)</f>
        <v>0.56831138446261253</v>
      </c>
      <c r="AA385">
        <f>SUM($J$5:J385)</f>
        <v>0.12583731786772881</v>
      </c>
      <c r="AC385">
        <f t="shared" si="59"/>
        <v>22.521700755831347</v>
      </c>
      <c r="AD385">
        <f t="shared" si="54"/>
        <v>15.193102681719129</v>
      </c>
      <c r="AE385">
        <f t="shared" si="55"/>
        <v>5.4788301085721125</v>
      </c>
      <c r="AF385">
        <f t="shared" si="56"/>
        <v>56.831138446261257</v>
      </c>
      <c r="AG385">
        <f t="shared" si="57"/>
        <v>12.583731786772882</v>
      </c>
    </row>
    <row r="386" spans="1:33" x14ac:dyDescent="0.25">
      <c r="A386" s="6">
        <v>45863.166666666664</v>
      </c>
      <c r="B386">
        <f>AAPL!D384</f>
        <v>213.88</v>
      </c>
      <c r="C386">
        <f>JNJ!D384</f>
        <v>168.3</v>
      </c>
      <c r="D386">
        <f>JPM!D384</f>
        <v>298.62</v>
      </c>
      <c r="E386">
        <f>XOM!D384</f>
        <v>110.4</v>
      </c>
      <c r="G386">
        <f t="shared" si="50"/>
        <v>5.6121973225001546E-4</v>
      </c>
      <c r="H386">
        <f t="shared" si="51"/>
        <v>-7.4587452876760576E-3</v>
      </c>
      <c r="I386">
        <f t="shared" si="52"/>
        <v>6.9560238137821107E-3</v>
      </c>
      <c r="J386">
        <f t="shared" si="53"/>
        <v>-3.5263836895865876E-3</v>
      </c>
      <c r="K386">
        <f t="shared" si="58"/>
        <v>-8.6697135780762968E-4</v>
      </c>
      <c r="X386">
        <f>SUM($G$5:G386)</f>
        <v>0.1524922465494413</v>
      </c>
      <c r="Y386">
        <f>SUM($H$5:H386)</f>
        <v>4.7329555798045063E-2</v>
      </c>
      <c r="Z386">
        <f>SUM($I$5:I386)</f>
        <v>0.57526740827639467</v>
      </c>
      <c r="AA386">
        <f>SUM($J$5:J386)</f>
        <v>0.12231093417814222</v>
      </c>
      <c r="AC386">
        <f t="shared" si="59"/>
        <v>22.43500362005058</v>
      </c>
      <c r="AD386">
        <f t="shared" si="54"/>
        <v>15.249224654944129</v>
      </c>
      <c r="AE386">
        <f t="shared" si="55"/>
        <v>4.7329555798045062</v>
      </c>
      <c r="AF386">
        <f t="shared" si="56"/>
        <v>57.526740827639465</v>
      </c>
      <c r="AG386">
        <f t="shared" si="57"/>
        <v>12.231093417814222</v>
      </c>
    </row>
    <row r="387" spans="1:33" x14ac:dyDescent="0.25">
      <c r="A387" s="6">
        <v>45866.166666666664</v>
      </c>
      <c r="B387">
        <f>AAPL!D385</f>
        <v>214.05</v>
      </c>
      <c r="C387">
        <f>JNJ!D385</f>
        <v>166.22</v>
      </c>
      <c r="D387">
        <f>JPM!D385</f>
        <v>298.27999999999997</v>
      </c>
      <c r="E387">
        <f>XOM!D385</f>
        <v>111.44</v>
      </c>
      <c r="G387">
        <f t="shared" si="50"/>
        <v>7.9452251042439034E-4</v>
      </c>
      <c r="H387">
        <f t="shared" si="51"/>
        <v>-1.2435889071880082E-2</v>
      </c>
      <c r="I387">
        <f t="shared" si="52"/>
        <v>-1.1392194229238846E-3</v>
      </c>
      <c r="J387">
        <f t="shared" si="53"/>
        <v>9.3761956285552343E-3</v>
      </c>
      <c r="K387">
        <f t="shared" si="58"/>
        <v>-8.5109758895608517E-4</v>
      </c>
      <c r="X387">
        <f>SUM($G$5:G387)</f>
        <v>0.15328676905986569</v>
      </c>
      <c r="Y387">
        <f>SUM($H$5:H387)</f>
        <v>3.4893666726164979E-2</v>
      </c>
      <c r="Z387">
        <f>SUM($I$5:I387)</f>
        <v>0.57412818885347083</v>
      </c>
      <c r="AA387">
        <f>SUM($J$5:J387)</f>
        <v>0.13168712980669744</v>
      </c>
      <c r="AC387">
        <f t="shared" si="59"/>
        <v>22.349893861154975</v>
      </c>
      <c r="AD387">
        <f t="shared" si="54"/>
        <v>15.328676905986569</v>
      </c>
      <c r="AE387">
        <f t="shared" si="55"/>
        <v>3.489366672616498</v>
      </c>
      <c r="AF387">
        <f t="shared" si="56"/>
        <v>57.412818885347086</v>
      </c>
      <c r="AG387">
        <f t="shared" si="57"/>
        <v>13.168712980669744</v>
      </c>
    </row>
    <row r="388" spans="1:33" x14ac:dyDescent="0.25">
      <c r="A388" s="6">
        <v>45867.166666666664</v>
      </c>
      <c r="B388">
        <f>AAPL!D386</f>
        <v>211.27</v>
      </c>
      <c r="C388">
        <f>JNJ!D386</f>
        <v>168.11</v>
      </c>
      <c r="D388">
        <f>JPM!D386</f>
        <v>297.04000000000002</v>
      </c>
      <c r="E388">
        <f>XOM!D386</f>
        <v>112.88</v>
      </c>
      <c r="G388">
        <f t="shared" si="50"/>
        <v>-1.3072696278811793E-2</v>
      </c>
      <c r="H388">
        <f t="shared" si="51"/>
        <v>1.1306314920086998E-2</v>
      </c>
      <c r="I388">
        <f t="shared" si="52"/>
        <v>-4.1658328067693028E-3</v>
      </c>
      <c r="J388">
        <f t="shared" si="53"/>
        <v>1.2838978073008265E-2</v>
      </c>
      <c r="K388">
        <f t="shared" si="58"/>
        <v>1.7266909768785417E-3</v>
      </c>
      <c r="X388">
        <f>SUM($G$5:G388)</f>
        <v>0.14021407278105388</v>
      </c>
      <c r="Y388">
        <f>SUM($H$5:H388)</f>
        <v>4.6199981646251977E-2</v>
      </c>
      <c r="Z388">
        <f>SUM($I$5:I388)</f>
        <v>0.56996235604670153</v>
      </c>
      <c r="AA388">
        <f>SUM($J$5:J388)</f>
        <v>0.14452610787970571</v>
      </c>
      <c r="AC388">
        <f t="shared" si="59"/>
        <v>22.522562958842826</v>
      </c>
      <c r="AD388">
        <f t="shared" si="54"/>
        <v>14.021407278105388</v>
      </c>
      <c r="AE388">
        <f t="shared" si="55"/>
        <v>4.6199981646251977</v>
      </c>
      <c r="AF388">
        <f t="shared" si="56"/>
        <v>56.996235604670154</v>
      </c>
      <c r="AG388">
        <f t="shared" si="57"/>
        <v>14.452610787970571</v>
      </c>
    </row>
    <row r="389" spans="1:33" x14ac:dyDescent="0.25">
      <c r="A389" s="6">
        <v>45868.166666666664</v>
      </c>
      <c r="B389">
        <f>AAPL!D387</f>
        <v>209.05</v>
      </c>
      <c r="C389">
        <f>JNJ!D387</f>
        <v>167.26</v>
      </c>
      <c r="D389">
        <f>JPM!D387</f>
        <v>299.63</v>
      </c>
      <c r="E389">
        <f>XOM!D387</f>
        <v>111.9</v>
      </c>
      <c r="G389">
        <f t="shared" ref="G389:G452" si="60">LN(B389/B388)</f>
        <v>-1.0563478509569259E-2</v>
      </c>
      <c r="H389">
        <f t="shared" ref="H389:H452" si="61">LN(C389/C388)</f>
        <v>-5.0690390915876645E-3</v>
      </c>
      <c r="I389">
        <f t="shared" ref="I389:I452" si="62">LN(D389/D388)</f>
        <v>8.6815702725627861E-3</v>
      </c>
      <c r="J389">
        <f t="shared" ref="J389:J452" si="63">LN(E389/E388)</f>
        <v>-8.7196922266788868E-3</v>
      </c>
      <c r="K389">
        <f t="shared" si="58"/>
        <v>-3.9176598888182564E-3</v>
      </c>
      <c r="X389">
        <f>SUM($G$5:G389)</f>
        <v>0.12965059427148462</v>
      </c>
      <c r="Y389">
        <f>SUM($H$5:H389)</f>
        <v>4.1130942554664311E-2</v>
      </c>
      <c r="Z389">
        <f>SUM($I$5:I389)</f>
        <v>0.57864392631926431</v>
      </c>
      <c r="AA389">
        <f>SUM($J$5:J389)</f>
        <v>0.13580641565302681</v>
      </c>
      <c r="AC389">
        <f t="shared" si="59"/>
        <v>22.130796969961001</v>
      </c>
      <c r="AD389">
        <f t="shared" ref="AD389:AD452" si="64">$AD$1*X389</f>
        <v>12.965059427148462</v>
      </c>
      <c r="AE389">
        <f t="shared" ref="AE389:AE452" si="65">$AD$1*Y389</f>
        <v>4.1130942554664314</v>
      </c>
      <c r="AF389">
        <f t="shared" ref="AF389:AF452" si="66">$AD$1*Z389</f>
        <v>57.864392631926428</v>
      </c>
      <c r="AG389">
        <f t="shared" ref="AG389:AG452" si="67">$AD$1*AA389</f>
        <v>13.580641565302681</v>
      </c>
    </row>
    <row r="390" spans="1:33" x14ac:dyDescent="0.25">
      <c r="A390" s="6">
        <v>45869.166666666664</v>
      </c>
      <c r="B390">
        <f>AAPL!D388</f>
        <v>207.57</v>
      </c>
      <c r="C390">
        <f>JNJ!D388</f>
        <v>164.74</v>
      </c>
      <c r="D390">
        <f>JPM!D388</f>
        <v>296.24</v>
      </c>
      <c r="E390">
        <f>XOM!D388</f>
        <v>111.64</v>
      </c>
      <c r="G390">
        <f t="shared" si="60"/>
        <v>-7.104825623744683E-3</v>
      </c>
      <c r="H390">
        <f t="shared" si="61"/>
        <v>-1.5181014440276886E-2</v>
      </c>
      <c r="I390">
        <f t="shared" si="62"/>
        <v>-1.1378443536030234E-2</v>
      </c>
      <c r="J390">
        <f t="shared" si="63"/>
        <v>-2.3262066497581812E-3</v>
      </c>
      <c r="K390">
        <f t="shared" ref="K390:K453" si="68">AVERAGE(G390:J390)</f>
        <v>-8.9976225624524963E-3</v>
      </c>
      <c r="X390">
        <f>SUM($G$5:G390)</f>
        <v>0.12254576864773994</v>
      </c>
      <c r="Y390">
        <f>SUM($H$5:H390)</f>
        <v>2.5949928114387427E-2</v>
      </c>
      <c r="Z390">
        <f>SUM($I$5:I390)</f>
        <v>0.56726548278323408</v>
      </c>
      <c r="AA390">
        <f>SUM($J$5:J390)</f>
        <v>0.13348020900326862</v>
      </c>
      <c r="AC390">
        <f t="shared" ref="AC390:AC453" si="69">AVERAGE(AD390:AG390)</f>
        <v>21.231034713715751</v>
      </c>
      <c r="AD390">
        <f t="shared" si="64"/>
        <v>12.254576864773995</v>
      </c>
      <c r="AE390">
        <f t="shared" si="65"/>
        <v>2.5949928114387428</v>
      </c>
      <c r="AF390">
        <f t="shared" si="66"/>
        <v>56.726548278323406</v>
      </c>
      <c r="AG390">
        <f t="shared" si="67"/>
        <v>13.348020900326862</v>
      </c>
    </row>
    <row r="391" spans="1:33" x14ac:dyDescent="0.25">
      <c r="A391" s="6">
        <v>45870.166666666664</v>
      </c>
      <c r="B391">
        <f>AAPL!D389</f>
        <v>202.38</v>
      </c>
      <c r="C391">
        <f>JNJ!D389</f>
        <v>167.33</v>
      </c>
      <c r="D391">
        <f>JPM!D389</f>
        <v>289.37</v>
      </c>
      <c r="E391">
        <f>XOM!D389</f>
        <v>109.64</v>
      </c>
      <c r="G391">
        <f t="shared" si="60"/>
        <v>-2.5321513877215478E-2</v>
      </c>
      <c r="H391">
        <f t="shared" si="61"/>
        <v>1.5599436993379652E-2</v>
      </c>
      <c r="I391">
        <f t="shared" si="62"/>
        <v>-2.3463790531846405E-2</v>
      </c>
      <c r="J391">
        <f t="shared" si="63"/>
        <v>-1.8077137233536395E-2</v>
      </c>
      <c r="K391">
        <f t="shared" si="68"/>
        <v>-1.2815751162304656E-2</v>
      </c>
      <c r="X391">
        <f>SUM($G$5:G391)</f>
        <v>9.722425477052446E-2</v>
      </c>
      <c r="Y391">
        <f>SUM($H$5:H391)</f>
        <v>4.1549365107767078E-2</v>
      </c>
      <c r="Z391">
        <f>SUM($I$5:I391)</f>
        <v>0.54380169225138764</v>
      </c>
      <c r="AA391">
        <f>SUM($J$5:J391)</f>
        <v>0.11540307176973223</v>
      </c>
      <c r="AC391">
        <f t="shared" si="69"/>
        <v>19.949459597485287</v>
      </c>
      <c r="AD391">
        <f t="shared" si="64"/>
        <v>9.7224254770524468</v>
      </c>
      <c r="AE391">
        <f t="shared" si="65"/>
        <v>4.1549365107767073</v>
      </c>
      <c r="AF391">
        <f t="shared" si="66"/>
        <v>54.380169225138765</v>
      </c>
      <c r="AG391">
        <f t="shared" si="67"/>
        <v>11.540307176973224</v>
      </c>
    </row>
    <row r="392" spans="1:33" x14ac:dyDescent="0.25">
      <c r="A392" s="6">
        <v>45873.166666666664</v>
      </c>
      <c r="B392">
        <f>AAPL!D390</f>
        <v>203.35</v>
      </c>
      <c r="C392">
        <f>JNJ!D390</f>
        <v>171.04</v>
      </c>
      <c r="D392">
        <f>JPM!D390</f>
        <v>294.26</v>
      </c>
      <c r="E392">
        <f>XOM!D390</f>
        <v>107.37</v>
      </c>
      <c r="G392">
        <f t="shared" si="60"/>
        <v>4.7815140516196241E-3</v>
      </c>
      <c r="H392">
        <f t="shared" si="61"/>
        <v>2.1929536770252743E-2</v>
      </c>
      <c r="I392">
        <f t="shared" si="62"/>
        <v>1.6757584196290084E-2</v>
      </c>
      <c r="J392">
        <f t="shared" si="63"/>
        <v>-2.0921457988540927E-2</v>
      </c>
      <c r="K392">
        <f t="shared" si="68"/>
        <v>5.6367942574053805E-3</v>
      </c>
      <c r="X392">
        <f>SUM($G$5:G392)</f>
        <v>0.10200576882214409</v>
      </c>
      <c r="Y392">
        <f>SUM($H$5:H392)</f>
        <v>6.3478901878019828E-2</v>
      </c>
      <c r="Z392">
        <f>SUM($I$5:I392)</f>
        <v>0.56055927644767767</v>
      </c>
      <c r="AA392">
        <f>SUM($J$5:J392)</f>
        <v>9.4481613781191298E-2</v>
      </c>
      <c r="AC392">
        <f t="shared" si="69"/>
        <v>20.513139023225818</v>
      </c>
      <c r="AD392">
        <f t="shared" si="64"/>
        <v>10.200576882214408</v>
      </c>
      <c r="AE392">
        <f t="shared" si="65"/>
        <v>6.3478901878019824</v>
      </c>
      <c r="AF392">
        <f t="shared" si="66"/>
        <v>56.055927644767763</v>
      </c>
      <c r="AG392">
        <f t="shared" si="67"/>
        <v>9.4481613781191296</v>
      </c>
    </row>
    <row r="393" spans="1:33" x14ac:dyDescent="0.25">
      <c r="A393" s="6">
        <v>45874.166666666664</v>
      </c>
      <c r="B393">
        <f>AAPL!D391</f>
        <v>202.92</v>
      </c>
      <c r="C393">
        <f>JNJ!D391</f>
        <v>170.74</v>
      </c>
      <c r="D393">
        <f>JPM!D391</f>
        <v>291.37</v>
      </c>
      <c r="E393">
        <f>XOM!D391</f>
        <v>107.24</v>
      </c>
      <c r="G393">
        <f t="shared" si="60"/>
        <v>-2.1168196547443788E-3</v>
      </c>
      <c r="H393">
        <f t="shared" si="61"/>
        <v>-1.7555156945746155E-3</v>
      </c>
      <c r="I393">
        <f t="shared" si="62"/>
        <v>-9.869793078274524E-3</v>
      </c>
      <c r="J393">
        <f t="shared" si="63"/>
        <v>-1.2115000782856569E-3</v>
      </c>
      <c r="K393">
        <f t="shared" si="68"/>
        <v>-3.7384071264697939E-3</v>
      </c>
      <c r="X393">
        <f>SUM($G$5:G393)</f>
        <v>9.988894916739971E-2</v>
      </c>
      <c r="Y393">
        <f>SUM($H$5:H393)</f>
        <v>6.1723386183445215E-2</v>
      </c>
      <c r="Z393">
        <f>SUM($I$5:I393)</f>
        <v>0.55068948336940315</v>
      </c>
      <c r="AA393">
        <f>SUM($J$5:J393)</f>
        <v>9.3270113702905638E-2</v>
      </c>
      <c r="AC393">
        <f t="shared" si="69"/>
        <v>20.139298310578845</v>
      </c>
      <c r="AD393">
        <f t="shared" si="64"/>
        <v>9.9888949167399712</v>
      </c>
      <c r="AE393">
        <f t="shared" si="65"/>
        <v>6.1723386183445212</v>
      </c>
      <c r="AF393">
        <f t="shared" si="66"/>
        <v>55.068948336940316</v>
      </c>
      <c r="AG393">
        <f t="shared" si="67"/>
        <v>9.3270113702905633</v>
      </c>
    </row>
    <row r="394" spans="1:33" x14ac:dyDescent="0.25">
      <c r="A394" s="6">
        <v>45875.166666666664</v>
      </c>
      <c r="B394">
        <f>AAPL!D392</f>
        <v>213.25</v>
      </c>
      <c r="C394">
        <f>JNJ!D392</f>
        <v>170.59</v>
      </c>
      <c r="D394">
        <f>JPM!D392</f>
        <v>291.35000000000002</v>
      </c>
      <c r="E394">
        <f>XOM!D392</f>
        <v>106.51</v>
      </c>
      <c r="G394">
        <f t="shared" si="60"/>
        <v>4.9653373673299327E-2</v>
      </c>
      <c r="H394">
        <f t="shared" si="61"/>
        <v>-8.7891488973217233E-4</v>
      </c>
      <c r="I394">
        <f t="shared" si="62"/>
        <v>-6.8643602443119154E-5</v>
      </c>
      <c r="J394">
        <f t="shared" si="63"/>
        <v>-6.8304359126840969E-3</v>
      </c>
      <c r="K394">
        <f t="shared" si="68"/>
        <v>1.0468844817109985E-2</v>
      </c>
      <c r="X394">
        <f>SUM($G$5:G394)</f>
        <v>0.14954232284069904</v>
      </c>
      <c r="Y394">
        <f>SUM($H$5:H394)</f>
        <v>6.0844471293713044E-2</v>
      </c>
      <c r="Z394">
        <f>SUM($I$5:I394)</f>
        <v>0.55062083976696008</v>
      </c>
      <c r="AA394">
        <f>SUM($J$5:J394)</f>
        <v>8.6439677790221547E-2</v>
      </c>
      <c r="AC394">
        <f t="shared" si="69"/>
        <v>21.186182792289841</v>
      </c>
      <c r="AD394">
        <f t="shared" si="64"/>
        <v>14.954232284069905</v>
      </c>
      <c r="AE394">
        <f t="shared" si="65"/>
        <v>6.0844471293713047</v>
      </c>
      <c r="AF394">
        <f t="shared" si="66"/>
        <v>55.062083976696009</v>
      </c>
      <c r="AG394">
        <f t="shared" si="67"/>
        <v>8.6439677790221552</v>
      </c>
    </row>
    <row r="395" spans="1:33" x14ac:dyDescent="0.25">
      <c r="A395" s="6">
        <v>45876.166666666664</v>
      </c>
      <c r="B395">
        <f>AAPL!D393</f>
        <v>220.03</v>
      </c>
      <c r="C395">
        <f>JNJ!D393</f>
        <v>171.53</v>
      </c>
      <c r="D395">
        <f>JPM!D393</f>
        <v>286.94</v>
      </c>
      <c r="E395">
        <f>XOM!D393</f>
        <v>105.95</v>
      </c>
      <c r="G395">
        <f t="shared" si="60"/>
        <v>3.1298714320261108E-2</v>
      </c>
      <c r="H395">
        <f t="shared" si="61"/>
        <v>5.4951617293055128E-3</v>
      </c>
      <c r="I395">
        <f t="shared" si="62"/>
        <v>-1.525215891883943E-2</v>
      </c>
      <c r="J395">
        <f t="shared" si="63"/>
        <v>-5.2715927407663054E-3</v>
      </c>
      <c r="K395">
        <f t="shared" si="68"/>
        <v>4.0675310974902209E-3</v>
      </c>
      <c r="X395">
        <f>SUM($G$5:G395)</f>
        <v>0.18084103716096014</v>
      </c>
      <c r="Y395">
        <f>SUM($H$5:H395)</f>
        <v>6.6339633023018554E-2</v>
      </c>
      <c r="Z395">
        <f>SUM($I$5:I395)</f>
        <v>0.53536868084812061</v>
      </c>
      <c r="AA395">
        <f>SUM($J$5:J395)</f>
        <v>8.1168085049455246E-2</v>
      </c>
      <c r="AC395">
        <f t="shared" si="69"/>
        <v>21.592935902038864</v>
      </c>
      <c r="AD395">
        <f t="shared" si="64"/>
        <v>18.084103716096013</v>
      </c>
      <c r="AE395">
        <f t="shared" si="65"/>
        <v>6.6339633023018552</v>
      </c>
      <c r="AF395">
        <f t="shared" si="66"/>
        <v>53.536868084812063</v>
      </c>
      <c r="AG395">
        <f t="shared" si="67"/>
        <v>8.1168085049455243</v>
      </c>
    </row>
    <row r="396" spans="1:33" x14ac:dyDescent="0.25">
      <c r="A396" s="6">
        <v>45877.166666666664</v>
      </c>
      <c r="B396">
        <f>AAPL!D394</f>
        <v>229.35</v>
      </c>
      <c r="C396">
        <f>JNJ!D394</f>
        <v>173.33</v>
      </c>
      <c r="D396">
        <f>JPM!D394</f>
        <v>288.76</v>
      </c>
      <c r="E396">
        <f>XOM!D394</f>
        <v>106.8</v>
      </c>
      <c r="G396">
        <f t="shared" si="60"/>
        <v>4.1485320351131408E-2</v>
      </c>
      <c r="H396">
        <f t="shared" si="61"/>
        <v>1.0439113531485295E-2</v>
      </c>
      <c r="I396">
        <f t="shared" si="62"/>
        <v>6.3227586007163416E-3</v>
      </c>
      <c r="J396">
        <f t="shared" si="63"/>
        <v>7.9906418117863757E-3</v>
      </c>
      <c r="K396">
        <f t="shared" si="68"/>
        <v>1.6559458573779856E-2</v>
      </c>
      <c r="X396">
        <f>SUM($G$5:G396)</f>
        <v>0.22232635751209157</v>
      </c>
      <c r="Y396">
        <f>SUM($H$5:H396)</f>
        <v>7.6778746554503854E-2</v>
      </c>
      <c r="Z396">
        <f>SUM($I$5:I396)</f>
        <v>0.54169143944883691</v>
      </c>
      <c r="AA396">
        <f>SUM($J$5:J396)</f>
        <v>8.9158726861241627E-2</v>
      </c>
      <c r="AC396">
        <f t="shared" si="69"/>
        <v>23.24888175941685</v>
      </c>
      <c r="AD396">
        <f t="shared" si="64"/>
        <v>22.232635751209155</v>
      </c>
      <c r="AE396">
        <f t="shared" si="65"/>
        <v>7.6778746554503856</v>
      </c>
      <c r="AF396">
        <f t="shared" si="66"/>
        <v>54.169143944883693</v>
      </c>
      <c r="AG396">
        <f t="shared" si="67"/>
        <v>8.9158726861241622</v>
      </c>
    </row>
    <row r="397" spans="1:33" x14ac:dyDescent="0.25">
      <c r="A397" s="6">
        <v>45880.166666666664</v>
      </c>
      <c r="B397">
        <f>AAPL!D395</f>
        <v>227.18</v>
      </c>
      <c r="C397">
        <f>JNJ!D395</f>
        <v>173.82</v>
      </c>
      <c r="D397">
        <f>JPM!D395</f>
        <v>289.56</v>
      </c>
      <c r="E397">
        <f>XOM!D395</f>
        <v>105.83</v>
      </c>
      <c r="G397">
        <f t="shared" si="60"/>
        <v>-9.506566239905357E-3</v>
      </c>
      <c r="H397">
        <f t="shared" si="61"/>
        <v>2.8229890560950636E-3</v>
      </c>
      <c r="I397">
        <f t="shared" si="62"/>
        <v>2.7666361539805131E-3</v>
      </c>
      <c r="J397">
        <f t="shared" si="63"/>
        <v>-9.1238934204613906E-3</v>
      </c>
      <c r="K397">
        <f t="shared" si="68"/>
        <v>-3.2602086125727925E-3</v>
      </c>
      <c r="X397">
        <f>SUM($G$5:G397)</f>
        <v>0.2128197912721862</v>
      </c>
      <c r="Y397">
        <f>SUM($H$5:H397)</f>
        <v>7.9601735610598912E-2</v>
      </c>
      <c r="Z397">
        <f>SUM($I$5:I397)</f>
        <v>0.54445807560281745</v>
      </c>
      <c r="AA397">
        <f>SUM($J$5:J397)</f>
        <v>8.0034833440780231E-2</v>
      </c>
      <c r="AC397">
        <f t="shared" si="69"/>
        <v>22.922860898159566</v>
      </c>
      <c r="AD397">
        <f t="shared" si="64"/>
        <v>21.281979127218619</v>
      </c>
      <c r="AE397">
        <f t="shared" si="65"/>
        <v>7.9601735610598912</v>
      </c>
      <c r="AF397">
        <f t="shared" si="66"/>
        <v>54.445807560281743</v>
      </c>
      <c r="AG397">
        <f t="shared" si="67"/>
        <v>8.003483344078024</v>
      </c>
    </row>
    <row r="398" spans="1:33" x14ac:dyDescent="0.25">
      <c r="A398" s="6">
        <v>45881.166666666664</v>
      </c>
      <c r="B398">
        <f>AAPL!D396</f>
        <v>229.65</v>
      </c>
      <c r="C398">
        <f>JNJ!D396</f>
        <v>172.78</v>
      </c>
      <c r="D398">
        <f>JPM!D396</f>
        <v>292.85000000000002</v>
      </c>
      <c r="E398">
        <f>XOM!D396</f>
        <v>106.13</v>
      </c>
      <c r="G398">
        <f t="shared" si="60"/>
        <v>1.0813755968526953E-2</v>
      </c>
      <c r="H398">
        <f t="shared" si="61"/>
        <v>-6.0011720785758957E-3</v>
      </c>
      <c r="I398">
        <f t="shared" si="62"/>
        <v>1.1298003110850677E-2</v>
      </c>
      <c r="J398">
        <f t="shared" si="63"/>
        <v>2.8307246680979721E-3</v>
      </c>
      <c r="K398">
        <f t="shared" si="68"/>
        <v>4.7353279172249263E-3</v>
      </c>
      <c r="X398">
        <f>SUM($G$5:G398)</f>
        <v>0.22363354724071316</v>
      </c>
      <c r="Y398">
        <f>SUM($H$5:H398)</f>
        <v>7.3600563532023017E-2</v>
      </c>
      <c r="Z398">
        <f>SUM($I$5:I398)</f>
        <v>0.55575607871366817</v>
      </c>
      <c r="AA398">
        <f>SUM($J$5:J398)</f>
        <v>8.2865558108878204E-2</v>
      </c>
      <c r="AC398">
        <f t="shared" si="69"/>
        <v>23.396393689882061</v>
      </c>
      <c r="AD398">
        <f t="shared" si="64"/>
        <v>22.363354724071314</v>
      </c>
      <c r="AE398">
        <f t="shared" si="65"/>
        <v>7.3600563532023013</v>
      </c>
      <c r="AF398">
        <f t="shared" si="66"/>
        <v>55.575607871366813</v>
      </c>
      <c r="AG398">
        <f t="shared" si="67"/>
        <v>8.2865558108878208</v>
      </c>
    </row>
    <row r="399" spans="1:33" x14ac:dyDescent="0.25">
      <c r="A399" s="6">
        <v>45882.166666666664</v>
      </c>
      <c r="B399">
        <f>AAPL!D397</f>
        <v>233.33</v>
      </c>
      <c r="C399">
        <f>JNJ!D397</f>
        <v>174.42</v>
      </c>
      <c r="D399">
        <f>JPM!D397</f>
        <v>290.52999999999997</v>
      </c>
      <c r="E399">
        <f>XOM!D397</f>
        <v>107.6</v>
      </c>
      <c r="G399">
        <f t="shared" si="60"/>
        <v>1.5897349787165019E-2</v>
      </c>
      <c r="H399">
        <f t="shared" si="61"/>
        <v>9.447074868101429E-3</v>
      </c>
      <c r="I399">
        <f t="shared" si="62"/>
        <v>-7.9536913520758777E-3</v>
      </c>
      <c r="J399">
        <f t="shared" si="63"/>
        <v>1.3755889953953004E-2</v>
      </c>
      <c r="K399">
        <f t="shared" si="68"/>
        <v>7.7866558142858939E-3</v>
      </c>
      <c r="X399">
        <f>SUM($G$5:G399)</f>
        <v>0.23953089702787816</v>
      </c>
      <c r="Y399">
        <f>SUM($H$5:H399)</f>
        <v>8.3047638400124441E-2</v>
      </c>
      <c r="Z399">
        <f>SUM($I$5:I399)</f>
        <v>0.54780238736159226</v>
      </c>
      <c r="AA399">
        <f>SUM($J$5:J399)</f>
        <v>9.6621448062831211E-2</v>
      </c>
      <c r="AC399">
        <f t="shared" si="69"/>
        <v>24.175059271310651</v>
      </c>
      <c r="AD399">
        <f t="shared" si="64"/>
        <v>23.953089702787818</v>
      </c>
      <c r="AE399">
        <f t="shared" si="65"/>
        <v>8.3047638400124448</v>
      </c>
      <c r="AF399">
        <f t="shared" si="66"/>
        <v>54.780238736159227</v>
      </c>
      <c r="AG399">
        <f t="shared" si="67"/>
        <v>9.6621448062831217</v>
      </c>
    </row>
    <row r="400" spans="1:33" x14ac:dyDescent="0.25">
      <c r="A400" s="6">
        <v>45883.166666666664</v>
      </c>
      <c r="B400">
        <f>AAPL!D398</f>
        <v>232.78</v>
      </c>
      <c r="C400">
        <f>JNJ!D398</f>
        <v>174.72</v>
      </c>
      <c r="D400">
        <f>JPM!D398</f>
        <v>294.16000000000003</v>
      </c>
      <c r="E400">
        <f>XOM!D398</f>
        <v>107.38</v>
      </c>
      <c r="G400">
        <f t="shared" si="60"/>
        <v>-2.3599590451372499E-3</v>
      </c>
      <c r="H400">
        <f t="shared" si="61"/>
        <v>1.7185087577006358E-3</v>
      </c>
      <c r="I400">
        <f t="shared" si="62"/>
        <v>1.2416995809301112E-2</v>
      </c>
      <c r="J400">
        <f t="shared" si="63"/>
        <v>-2.0467027332606198E-3</v>
      </c>
      <c r="K400">
        <f t="shared" si="68"/>
        <v>2.4322106971509695E-3</v>
      </c>
      <c r="X400">
        <f>SUM($G$5:G400)</f>
        <v>0.23717093798274091</v>
      </c>
      <c r="Y400">
        <f>SUM($H$5:H400)</f>
        <v>8.4766147157825072E-2</v>
      </c>
      <c r="Z400">
        <f>SUM($I$5:I400)</f>
        <v>0.56021938317089337</v>
      </c>
      <c r="AA400">
        <f>SUM($J$5:J400)</f>
        <v>9.4574745329570595E-2</v>
      </c>
      <c r="AC400">
        <f t="shared" si="69"/>
        <v>24.418280341025749</v>
      </c>
      <c r="AD400">
        <f t="shared" si="64"/>
        <v>23.717093798274092</v>
      </c>
      <c r="AE400">
        <f t="shared" si="65"/>
        <v>8.4766147157825067</v>
      </c>
      <c r="AF400">
        <f t="shared" si="66"/>
        <v>56.021938317089337</v>
      </c>
      <c r="AG400">
        <f t="shared" si="67"/>
        <v>9.4574745329570593</v>
      </c>
    </row>
    <row r="401" spans="1:33" x14ac:dyDescent="0.25">
      <c r="A401" s="6">
        <v>45884.166666666664</v>
      </c>
      <c r="B401">
        <f>AAPL!D399</f>
        <v>231.59</v>
      </c>
      <c r="C401">
        <f>JNJ!D399</f>
        <v>176.64</v>
      </c>
      <c r="D401">
        <f>JPM!D399</f>
        <v>290.49</v>
      </c>
      <c r="E401">
        <f>XOM!D399</f>
        <v>106.49</v>
      </c>
      <c r="G401">
        <f t="shared" si="60"/>
        <v>-5.1252346401009499E-3</v>
      </c>
      <c r="H401">
        <f t="shared" si="61"/>
        <v>1.092907053219023E-2</v>
      </c>
      <c r="I401">
        <f t="shared" si="62"/>
        <v>-1.2554684701467216E-2</v>
      </c>
      <c r="J401">
        <f t="shared" si="63"/>
        <v>-8.3228609671310971E-3</v>
      </c>
      <c r="K401">
        <f t="shared" si="68"/>
        <v>-3.7684274441272579E-3</v>
      </c>
      <c r="X401">
        <f>SUM($G$5:G401)</f>
        <v>0.23204570334263996</v>
      </c>
      <c r="Y401">
        <f>SUM($H$5:H401)</f>
        <v>9.5695217690015308E-2</v>
      </c>
      <c r="Z401">
        <f>SUM($I$5:I401)</f>
        <v>0.54766469846942611</v>
      </c>
      <c r="AA401">
        <f>SUM($J$5:J401)</f>
        <v>8.6251884362439496E-2</v>
      </c>
      <c r="AC401">
        <f t="shared" si="69"/>
        <v>24.041437596613022</v>
      </c>
      <c r="AD401">
        <f t="shared" si="64"/>
        <v>23.204570334263998</v>
      </c>
      <c r="AE401">
        <f t="shared" si="65"/>
        <v>9.5695217690015308</v>
      </c>
      <c r="AF401">
        <f t="shared" si="66"/>
        <v>54.766469846942613</v>
      </c>
      <c r="AG401">
        <f t="shared" si="67"/>
        <v>8.625188436243949</v>
      </c>
    </row>
    <row r="402" spans="1:33" x14ac:dyDescent="0.25">
      <c r="A402" s="6">
        <v>45887.166666666664</v>
      </c>
      <c r="B402">
        <f>AAPL!D400</f>
        <v>230.89</v>
      </c>
      <c r="C402">
        <f>JNJ!D400</f>
        <v>176.25</v>
      </c>
      <c r="D402">
        <f>JPM!D400</f>
        <v>291.52999999999997</v>
      </c>
      <c r="E402">
        <f>XOM!D400</f>
        <v>106.72</v>
      </c>
      <c r="G402">
        <f t="shared" si="60"/>
        <v>-3.0271602428172274E-3</v>
      </c>
      <c r="H402">
        <f t="shared" si="61"/>
        <v>-2.2103213963523298E-3</v>
      </c>
      <c r="I402">
        <f t="shared" si="62"/>
        <v>3.5737641554868019E-3</v>
      </c>
      <c r="J402">
        <f t="shared" si="63"/>
        <v>2.1574981400213143E-3</v>
      </c>
      <c r="K402">
        <f t="shared" si="68"/>
        <v>1.2344516408463978E-4</v>
      </c>
      <c r="X402">
        <f>SUM($G$5:G402)</f>
        <v>0.22901854309982272</v>
      </c>
      <c r="Y402">
        <f>SUM($H$5:H402)</f>
        <v>9.3484896293662981E-2</v>
      </c>
      <c r="Z402">
        <f>SUM($I$5:I402)</f>
        <v>0.55123846262491294</v>
      </c>
      <c r="AA402">
        <f>SUM($J$5:J402)</f>
        <v>8.8409382502460804E-2</v>
      </c>
      <c r="AC402">
        <f t="shared" si="69"/>
        <v>24.053782113021487</v>
      </c>
      <c r="AD402">
        <f t="shared" si="64"/>
        <v>22.901854309982273</v>
      </c>
      <c r="AE402">
        <f t="shared" si="65"/>
        <v>9.3484896293662985</v>
      </c>
      <c r="AF402">
        <f t="shared" si="66"/>
        <v>55.123846262491291</v>
      </c>
      <c r="AG402">
        <f t="shared" si="67"/>
        <v>8.8409382502460812</v>
      </c>
    </row>
    <row r="403" spans="1:33" x14ac:dyDescent="0.25">
      <c r="A403" s="6">
        <v>45888.166666666664</v>
      </c>
      <c r="B403">
        <f>AAPL!D401</f>
        <v>230.56</v>
      </c>
      <c r="C403">
        <f>JNJ!D401</f>
        <v>177.8</v>
      </c>
      <c r="D403">
        <f>JPM!D401</f>
        <v>290.66000000000003</v>
      </c>
      <c r="E403">
        <f>XOM!D401</f>
        <v>107.42</v>
      </c>
      <c r="G403">
        <f t="shared" si="60"/>
        <v>-1.430274379700124E-3</v>
      </c>
      <c r="H403">
        <f t="shared" si="61"/>
        <v>8.7558813874261607E-3</v>
      </c>
      <c r="I403">
        <f t="shared" si="62"/>
        <v>-2.988717249011728E-3</v>
      </c>
      <c r="J403">
        <f t="shared" si="63"/>
        <v>6.5378023099996584E-3</v>
      </c>
      <c r="K403">
        <f t="shared" si="68"/>
        <v>2.7186730171784917E-3</v>
      </c>
      <c r="X403">
        <f>SUM($G$5:G403)</f>
        <v>0.22758826872012261</v>
      </c>
      <c r="Y403">
        <f>SUM($H$5:H403)</f>
        <v>0.10224077768108913</v>
      </c>
      <c r="Z403">
        <f>SUM($I$5:I403)</f>
        <v>0.54824974537590121</v>
      </c>
      <c r="AA403">
        <f>SUM($J$5:J403)</f>
        <v>9.4947184812460464E-2</v>
      </c>
      <c r="AC403">
        <f t="shared" si="69"/>
        <v>24.325649414739338</v>
      </c>
      <c r="AD403">
        <f t="shared" si="64"/>
        <v>22.758826872012261</v>
      </c>
      <c r="AE403">
        <f t="shared" si="65"/>
        <v>10.224077768108913</v>
      </c>
      <c r="AF403">
        <f t="shared" si="66"/>
        <v>54.824974537590123</v>
      </c>
      <c r="AG403">
        <f t="shared" si="67"/>
        <v>9.4947184812460463</v>
      </c>
    </row>
    <row r="404" spans="1:33" x14ac:dyDescent="0.25">
      <c r="A404" s="6">
        <v>45889.166666666664</v>
      </c>
      <c r="B404">
        <f>AAPL!D402</f>
        <v>226.01</v>
      </c>
      <c r="C404">
        <f>JNJ!D402</f>
        <v>178.84</v>
      </c>
      <c r="D404">
        <f>JPM!D402</f>
        <v>292.24</v>
      </c>
      <c r="E404">
        <f>XOM!D402</f>
        <v>108.53</v>
      </c>
      <c r="G404">
        <f t="shared" si="60"/>
        <v>-1.9931886170219938E-2</v>
      </c>
      <c r="H404">
        <f t="shared" si="61"/>
        <v>5.832228285975548E-3</v>
      </c>
      <c r="I404">
        <f t="shared" si="62"/>
        <v>5.4211832890025133E-3</v>
      </c>
      <c r="J404">
        <f t="shared" si="63"/>
        <v>1.0280247980610242E-2</v>
      </c>
      <c r="K404">
        <f t="shared" si="68"/>
        <v>4.0044334634209075E-4</v>
      </c>
      <c r="X404">
        <f>SUM($G$5:G404)</f>
        <v>0.20765638254990268</v>
      </c>
      <c r="Y404">
        <f>SUM($H$5:H404)</f>
        <v>0.10807300596706468</v>
      </c>
      <c r="Z404">
        <f>SUM($I$5:I404)</f>
        <v>0.55367092866490375</v>
      </c>
      <c r="AA404">
        <f>SUM($J$5:J404)</f>
        <v>0.1052274327930707</v>
      </c>
      <c r="AC404">
        <f t="shared" si="69"/>
        <v>24.365693749373541</v>
      </c>
      <c r="AD404">
        <f t="shared" si="64"/>
        <v>20.765638254990268</v>
      </c>
      <c r="AE404">
        <f t="shared" si="65"/>
        <v>10.807300596706467</v>
      </c>
      <c r="AF404">
        <f t="shared" si="66"/>
        <v>55.367092866490374</v>
      </c>
      <c r="AG404">
        <f t="shared" si="67"/>
        <v>10.52274327930707</v>
      </c>
    </row>
    <row r="405" spans="1:33" x14ac:dyDescent="0.25">
      <c r="A405" s="6">
        <v>45890.166666666664</v>
      </c>
      <c r="B405">
        <f>AAPL!D403</f>
        <v>224.9</v>
      </c>
      <c r="C405">
        <f>JNJ!D403</f>
        <v>178.93</v>
      </c>
      <c r="D405">
        <f>JPM!D403</f>
        <v>291.47000000000003</v>
      </c>
      <c r="E405">
        <f>XOM!D403</f>
        <v>109.23</v>
      </c>
      <c r="G405">
        <f t="shared" si="60"/>
        <v>-4.9233871157219602E-3</v>
      </c>
      <c r="H405">
        <f t="shared" si="61"/>
        <v>5.0311653799055126E-4</v>
      </c>
      <c r="I405">
        <f t="shared" si="62"/>
        <v>-2.6382979446624372E-3</v>
      </c>
      <c r="J405">
        <f t="shared" si="63"/>
        <v>6.4291183975282232E-3</v>
      </c>
      <c r="K405">
        <f t="shared" si="68"/>
        <v>-1.573625312164058E-4</v>
      </c>
      <c r="X405">
        <f>SUM($G$5:G405)</f>
        <v>0.20273299543418072</v>
      </c>
      <c r="Y405">
        <f>SUM($H$5:H405)</f>
        <v>0.10857612250505523</v>
      </c>
      <c r="Z405">
        <f>SUM($I$5:I405)</f>
        <v>0.55103263072024133</v>
      </c>
      <c r="AA405">
        <f>SUM($J$5:J405)</f>
        <v>0.11165655119059892</v>
      </c>
      <c r="AC405">
        <f t="shared" si="69"/>
        <v>24.349957496251903</v>
      </c>
      <c r="AD405">
        <f t="shared" si="64"/>
        <v>20.273299543418073</v>
      </c>
      <c r="AE405">
        <f t="shared" si="65"/>
        <v>10.857612250505523</v>
      </c>
      <c r="AF405">
        <f t="shared" si="66"/>
        <v>55.103263072024134</v>
      </c>
      <c r="AG405">
        <f t="shared" si="67"/>
        <v>11.165655119059892</v>
      </c>
    </row>
    <row r="406" spans="1:33" x14ac:dyDescent="0.25">
      <c r="A406" s="6">
        <v>45891.166666666664</v>
      </c>
      <c r="B406">
        <f>AAPL!D404</f>
        <v>227.76</v>
      </c>
      <c r="C406">
        <f>JNJ!D404</f>
        <v>179.29</v>
      </c>
      <c r="D406">
        <f>JPM!D404</f>
        <v>296.24</v>
      </c>
      <c r="E406">
        <f>XOM!D404</f>
        <v>111.28</v>
      </c>
      <c r="G406">
        <f t="shared" si="60"/>
        <v>1.2636584004512057E-2</v>
      </c>
      <c r="H406">
        <f t="shared" si="61"/>
        <v>2.0099387035653125E-3</v>
      </c>
      <c r="I406">
        <f t="shared" si="62"/>
        <v>1.623285206299268E-2</v>
      </c>
      <c r="J406">
        <f t="shared" si="63"/>
        <v>1.8593796759735572E-2</v>
      </c>
      <c r="K406">
        <f t="shared" si="68"/>
        <v>1.2368292882701405E-2</v>
      </c>
      <c r="X406">
        <f>SUM($G$5:G406)</f>
        <v>0.21536957943869278</v>
      </c>
      <c r="Y406">
        <f>SUM($H$5:H406)</f>
        <v>0.11058606120862054</v>
      </c>
      <c r="Z406">
        <f>SUM($I$5:I406)</f>
        <v>0.56726548278323397</v>
      </c>
      <c r="AA406">
        <f>SUM($J$5:J406)</f>
        <v>0.13025034795033449</v>
      </c>
      <c r="AC406">
        <f t="shared" si="69"/>
        <v>25.586786784522044</v>
      </c>
      <c r="AD406">
        <f t="shared" si="64"/>
        <v>21.536957943869279</v>
      </c>
      <c r="AE406">
        <f t="shared" si="65"/>
        <v>11.058606120862054</v>
      </c>
      <c r="AF406">
        <f t="shared" si="66"/>
        <v>56.726548278323399</v>
      </c>
      <c r="AG406">
        <f t="shared" si="67"/>
        <v>13.025034795033449</v>
      </c>
    </row>
    <row r="407" spans="1:33" x14ac:dyDescent="0.25">
      <c r="A407" s="6">
        <v>45894.166666666664</v>
      </c>
      <c r="B407">
        <f>AAPL!D405</f>
        <v>227.16</v>
      </c>
      <c r="C407">
        <f>JNJ!D405</f>
        <v>178.41</v>
      </c>
      <c r="D407">
        <f>JPM!D405</f>
        <v>294.89999999999998</v>
      </c>
      <c r="E407">
        <f>XOM!D405</f>
        <v>111.74</v>
      </c>
      <c r="G407">
        <f t="shared" si="60"/>
        <v>-2.6378279605502935E-3</v>
      </c>
      <c r="H407">
        <f t="shared" si="61"/>
        <v>-4.9203342207238742E-3</v>
      </c>
      <c r="I407">
        <f t="shared" si="62"/>
        <v>-4.5336207841268185E-3</v>
      </c>
      <c r="J407">
        <f t="shared" si="63"/>
        <v>4.1251964158151499E-3</v>
      </c>
      <c r="K407">
        <f t="shared" si="68"/>
        <v>-1.9916466373964591E-3</v>
      </c>
      <c r="X407">
        <f>SUM($G$5:G407)</f>
        <v>0.21273175147814249</v>
      </c>
      <c r="Y407">
        <f>SUM($H$5:H407)</f>
        <v>0.10566572698789667</v>
      </c>
      <c r="Z407">
        <f>SUM($I$5:I407)</f>
        <v>0.56273186199910719</v>
      </c>
      <c r="AA407">
        <f>SUM($J$5:J407)</f>
        <v>0.13437554436614965</v>
      </c>
      <c r="AC407">
        <f t="shared" si="69"/>
        <v>25.3876221207824</v>
      </c>
      <c r="AD407">
        <f t="shared" si="64"/>
        <v>21.27317514781425</v>
      </c>
      <c r="AE407">
        <f t="shared" si="65"/>
        <v>10.566572698789667</v>
      </c>
      <c r="AF407">
        <f t="shared" si="66"/>
        <v>56.273186199910718</v>
      </c>
      <c r="AG407">
        <f t="shared" si="67"/>
        <v>13.437554436614965</v>
      </c>
    </row>
    <row r="408" spans="1:33" x14ac:dyDescent="0.25">
      <c r="A408" s="6">
        <v>45895.166666666664</v>
      </c>
      <c r="B408">
        <f>AAPL!D406</f>
        <v>229.31</v>
      </c>
      <c r="C408">
        <f>JNJ!D406</f>
        <v>176.49</v>
      </c>
      <c r="D408">
        <f>JPM!D406</f>
        <v>298.57</v>
      </c>
      <c r="E408">
        <f>XOM!D406</f>
        <v>111.49</v>
      </c>
      <c r="G408">
        <f t="shared" si="60"/>
        <v>9.4201848936647913E-3</v>
      </c>
      <c r="H408">
        <f t="shared" si="61"/>
        <v>-1.0820054842137689E-2</v>
      </c>
      <c r="I408">
        <f t="shared" si="62"/>
        <v>1.2368095381871015E-2</v>
      </c>
      <c r="J408">
        <f t="shared" si="63"/>
        <v>-2.2398432515225537E-3</v>
      </c>
      <c r="K408">
        <f t="shared" si="68"/>
        <v>2.1820955454688908E-3</v>
      </c>
      <c r="X408">
        <f>SUM($G$5:G408)</f>
        <v>0.22215193637180727</v>
      </c>
      <c r="Y408">
        <f>SUM($H$5:H408)</f>
        <v>9.484567214575898E-2</v>
      </c>
      <c r="Z408">
        <f>SUM($I$5:I408)</f>
        <v>0.57509995738097819</v>
      </c>
      <c r="AA408">
        <f>SUM($J$5:J408)</f>
        <v>0.13213570111462711</v>
      </c>
      <c r="AC408">
        <f t="shared" si="69"/>
        <v>25.605831675329291</v>
      </c>
      <c r="AD408">
        <f t="shared" si="64"/>
        <v>22.215193637180729</v>
      </c>
      <c r="AE408">
        <f t="shared" si="65"/>
        <v>9.4845672145758986</v>
      </c>
      <c r="AF408">
        <f t="shared" si="66"/>
        <v>57.509995738097821</v>
      </c>
      <c r="AG408">
        <f t="shared" si="67"/>
        <v>13.21357011146271</v>
      </c>
    </row>
    <row r="409" spans="1:33" x14ac:dyDescent="0.25">
      <c r="A409" s="6">
        <v>45896.166666666664</v>
      </c>
      <c r="B409">
        <f>AAPL!D407</f>
        <v>230.49</v>
      </c>
      <c r="C409">
        <f>JNJ!D407</f>
        <v>176.79</v>
      </c>
      <c r="D409">
        <f>JPM!D407</f>
        <v>299.27999999999997</v>
      </c>
      <c r="E409">
        <f>XOM!D407</f>
        <v>112.75</v>
      </c>
      <c r="G409">
        <f t="shared" si="60"/>
        <v>5.1326776447566114E-3</v>
      </c>
      <c r="H409">
        <f t="shared" si="61"/>
        <v>1.6983699734572906E-3</v>
      </c>
      <c r="I409">
        <f t="shared" si="62"/>
        <v>2.3751788367891236E-3</v>
      </c>
      <c r="J409">
        <f t="shared" si="63"/>
        <v>1.1238077603307584E-2</v>
      </c>
      <c r="K409">
        <f t="shared" si="68"/>
        <v>5.1110760145776524E-3</v>
      </c>
      <c r="X409">
        <f>SUM($G$5:G409)</f>
        <v>0.22728461401656389</v>
      </c>
      <c r="Y409">
        <f>SUM($H$5:H409)</f>
        <v>9.6544042119216272E-2</v>
      </c>
      <c r="Z409">
        <f>SUM($I$5:I409)</f>
        <v>0.57747513621776736</v>
      </c>
      <c r="AA409">
        <f>SUM($J$5:J409)</f>
        <v>0.14337377871793469</v>
      </c>
      <c r="AC409">
        <f t="shared" si="69"/>
        <v>26.116939276787054</v>
      </c>
      <c r="AD409">
        <f t="shared" si="64"/>
        <v>22.728461401656389</v>
      </c>
      <c r="AE409">
        <f t="shared" si="65"/>
        <v>9.6544042119216265</v>
      </c>
      <c r="AF409">
        <f t="shared" si="66"/>
        <v>57.747513621776733</v>
      </c>
      <c r="AG409">
        <f t="shared" si="67"/>
        <v>14.337377871793469</v>
      </c>
    </row>
    <row r="410" spans="1:33" x14ac:dyDescent="0.25">
      <c r="A410" s="6">
        <v>45897.166666666664</v>
      </c>
      <c r="B410">
        <f>AAPL!D408</f>
        <v>232.56</v>
      </c>
      <c r="C410">
        <f>JNJ!D408</f>
        <v>175.45</v>
      </c>
      <c r="D410">
        <f>JPM!D408</f>
        <v>301.07</v>
      </c>
      <c r="E410">
        <f>XOM!D408</f>
        <v>113.35</v>
      </c>
      <c r="G410">
        <f t="shared" si="60"/>
        <v>8.9407787029671757E-3</v>
      </c>
      <c r="H410">
        <f t="shared" si="61"/>
        <v>-7.6084854887075231E-3</v>
      </c>
      <c r="I410">
        <f t="shared" si="62"/>
        <v>5.963205811067576E-3</v>
      </c>
      <c r="J410">
        <f t="shared" si="63"/>
        <v>5.3073985707503164E-3</v>
      </c>
      <c r="K410">
        <f t="shared" si="68"/>
        <v>3.1507243990193863E-3</v>
      </c>
      <c r="X410">
        <f>SUM($G$5:G410)</f>
        <v>0.23622539271953105</v>
      </c>
      <c r="Y410">
        <f>SUM($H$5:H410)</f>
        <v>8.8935556630508755E-2</v>
      </c>
      <c r="Z410">
        <f>SUM($I$5:I410)</f>
        <v>0.58343834202883493</v>
      </c>
      <c r="AA410">
        <f>SUM($J$5:J410)</f>
        <v>0.14868117728868502</v>
      </c>
      <c r="AC410">
        <f t="shared" si="69"/>
        <v>26.43201171668899</v>
      </c>
      <c r="AD410">
        <f t="shared" si="64"/>
        <v>23.622539271953105</v>
      </c>
      <c r="AE410">
        <f t="shared" si="65"/>
        <v>8.8935556630508756</v>
      </c>
      <c r="AF410">
        <f t="shared" si="66"/>
        <v>58.343834202883492</v>
      </c>
      <c r="AG410">
        <f t="shared" si="67"/>
        <v>14.868117728868501</v>
      </c>
    </row>
    <row r="411" spans="1:33" x14ac:dyDescent="0.25">
      <c r="A411" s="6">
        <v>45898.166666666664</v>
      </c>
      <c r="B411">
        <f>AAPL!D409</f>
        <v>232.14</v>
      </c>
      <c r="C411">
        <f>JNJ!D409</f>
        <v>177.17</v>
      </c>
      <c r="D411">
        <f>JPM!D409</f>
        <v>301.42</v>
      </c>
      <c r="E411">
        <f>XOM!D409</f>
        <v>114.29</v>
      </c>
      <c r="G411">
        <f t="shared" si="60"/>
        <v>-1.8076183101439452E-3</v>
      </c>
      <c r="H411">
        <f t="shared" si="61"/>
        <v>9.7556215831217947E-3</v>
      </c>
      <c r="I411">
        <f t="shared" si="62"/>
        <v>1.1618451405721354E-3</v>
      </c>
      <c r="J411">
        <f t="shared" si="63"/>
        <v>8.2587009559686557E-3</v>
      </c>
      <c r="K411">
        <f t="shared" si="68"/>
        <v>4.3421373423796605E-3</v>
      </c>
      <c r="X411">
        <f>SUM($G$5:G411)</f>
        <v>0.2344177744093871</v>
      </c>
      <c r="Y411">
        <f>SUM($H$5:H411)</f>
        <v>9.8691178213630548E-2</v>
      </c>
      <c r="Z411">
        <f>SUM($I$5:I411)</f>
        <v>0.58460018716940709</v>
      </c>
      <c r="AA411">
        <f>SUM($J$5:J411)</f>
        <v>0.15693987824465366</v>
      </c>
      <c r="AC411">
        <f t="shared" si="69"/>
        <v>26.866225450926962</v>
      </c>
      <c r="AD411">
        <f t="shared" si="64"/>
        <v>23.441777440938711</v>
      </c>
      <c r="AE411">
        <f t="shared" si="65"/>
        <v>9.869117821363055</v>
      </c>
      <c r="AF411">
        <f t="shared" si="66"/>
        <v>58.460018716940709</v>
      </c>
      <c r="AG411">
        <f t="shared" si="67"/>
        <v>15.693987824465367</v>
      </c>
    </row>
    <row r="412" spans="1:33" x14ac:dyDescent="0.25">
      <c r="A412" s="6">
        <v>45902.166666666664</v>
      </c>
      <c r="B412">
        <f>AAPL!D410</f>
        <v>229.72</v>
      </c>
      <c r="C412">
        <f>JNJ!D410</f>
        <v>178.06</v>
      </c>
      <c r="D412">
        <f>JPM!D410</f>
        <v>299.7</v>
      </c>
      <c r="E412">
        <f>XOM!D410</f>
        <v>114.69</v>
      </c>
      <c r="G412">
        <f t="shared" si="60"/>
        <v>-1.0479461944380755E-2</v>
      </c>
      <c r="H412">
        <f t="shared" si="61"/>
        <v>5.0108485331791554E-3</v>
      </c>
      <c r="I412">
        <f t="shared" si="62"/>
        <v>-5.7226666689128161E-3</v>
      </c>
      <c r="J412">
        <f t="shared" si="63"/>
        <v>3.4937584669245546E-3</v>
      </c>
      <c r="K412">
        <f t="shared" si="68"/>
        <v>-1.9243804032974656E-3</v>
      </c>
      <c r="X412">
        <f>SUM($G$5:G412)</f>
        <v>0.22393831246500634</v>
      </c>
      <c r="Y412">
        <f>SUM($H$5:H412)</f>
        <v>0.1037020267468097</v>
      </c>
      <c r="Z412">
        <f>SUM($I$5:I412)</f>
        <v>0.57887752050049424</v>
      </c>
      <c r="AA412">
        <f>SUM($J$5:J412)</f>
        <v>0.16043363671157823</v>
      </c>
      <c r="AC412">
        <f t="shared" si="69"/>
        <v>26.67378741059721</v>
      </c>
      <c r="AD412">
        <f t="shared" si="64"/>
        <v>22.393831246500636</v>
      </c>
      <c r="AE412">
        <f t="shared" si="65"/>
        <v>10.37020267468097</v>
      </c>
      <c r="AF412">
        <f t="shared" si="66"/>
        <v>57.887752050049421</v>
      </c>
      <c r="AG412">
        <f t="shared" si="67"/>
        <v>16.043363671157824</v>
      </c>
    </row>
    <row r="413" spans="1:33" x14ac:dyDescent="0.25">
      <c r="A413" s="6">
        <v>45903.166666666664</v>
      </c>
      <c r="B413">
        <f>AAPL!D411</f>
        <v>238.47</v>
      </c>
      <c r="C413">
        <f>JNJ!D411</f>
        <v>178</v>
      </c>
      <c r="D413">
        <f>JPM!D411</f>
        <v>299.51</v>
      </c>
      <c r="E413">
        <f>XOM!D411</f>
        <v>111.91</v>
      </c>
      <c r="G413">
        <f t="shared" si="60"/>
        <v>3.738234025703522E-2</v>
      </c>
      <c r="H413">
        <f t="shared" si="61"/>
        <v>-3.3702185344001669E-4</v>
      </c>
      <c r="I413">
        <f t="shared" si="62"/>
        <v>-6.3416834287701883E-4</v>
      </c>
      <c r="J413">
        <f t="shared" si="63"/>
        <v>-2.4537859546495285E-2</v>
      </c>
      <c r="K413">
        <f t="shared" si="68"/>
        <v>2.9683226285557246E-3</v>
      </c>
      <c r="X413">
        <f>SUM($G$5:G413)</f>
        <v>0.26132065272204158</v>
      </c>
      <c r="Y413">
        <f>SUM($H$5:H413)</f>
        <v>0.10336500489336968</v>
      </c>
      <c r="Z413">
        <f>SUM($I$5:I413)</f>
        <v>0.57824335215761724</v>
      </c>
      <c r="AA413">
        <f>SUM($J$5:J413)</f>
        <v>0.13589577716508294</v>
      </c>
      <c r="AC413">
        <f t="shared" si="69"/>
        <v>26.970619673452788</v>
      </c>
      <c r="AD413">
        <f t="shared" si="64"/>
        <v>26.132065272204159</v>
      </c>
      <c r="AE413">
        <f t="shared" si="65"/>
        <v>10.336500489336968</v>
      </c>
      <c r="AF413">
        <f t="shared" si="66"/>
        <v>57.824335215761721</v>
      </c>
      <c r="AG413">
        <f t="shared" si="67"/>
        <v>13.589577716508295</v>
      </c>
    </row>
    <row r="414" spans="1:33" x14ac:dyDescent="0.25">
      <c r="A414" s="6">
        <v>45904.166666666664</v>
      </c>
      <c r="B414">
        <f>AAPL!D412</f>
        <v>239.78</v>
      </c>
      <c r="C414">
        <f>JNJ!D412</f>
        <v>178.76</v>
      </c>
      <c r="D414">
        <f>JPM!D412</f>
        <v>303.82</v>
      </c>
      <c r="E414">
        <f>XOM!D412</f>
        <v>112.4</v>
      </c>
      <c r="G414">
        <f t="shared" si="60"/>
        <v>5.4783200263767082E-3</v>
      </c>
      <c r="H414">
        <f t="shared" si="61"/>
        <v>4.2605737731656306E-3</v>
      </c>
      <c r="I414">
        <f t="shared" si="62"/>
        <v>1.4287614799776088E-2</v>
      </c>
      <c r="J414">
        <f t="shared" si="63"/>
        <v>4.3689606296550883E-3</v>
      </c>
      <c r="K414">
        <f t="shared" si="68"/>
        <v>7.0988673072433783E-3</v>
      </c>
      <c r="X414">
        <f>SUM($G$5:G414)</f>
        <v>0.26679897274841829</v>
      </c>
      <c r="Y414">
        <f>SUM($H$5:H414)</f>
        <v>0.10762557866653531</v>
      </c>
      <c r="Z414">
        <f>SUM($I$5:I414)</f>
        <v>0.59253096695739338</v>
      </c>
      <c r="AA414">
        <f>SUM($J$5:J414)</f>
        <v>0.14026473779473803</v>
      </c>
      <c r="AC414">
        <f t="shared" si="69"/>
        <v>27.680506404177123</v>
      </c>
      <c r="AD414">
        <f t="shared" si="64"/>
        <v>26.679897274841828</v>
      </c>
      <c r="AE414">
        <f t="shared" si="65"/>
        <v>10.76255786665353</v>
      </c>
      <c r="AF414">
        <f t="shared" si="66"/>
        <v>59.253096695739337</v>
      </c>
      <c r="AG414">
        <f t="shared" si="67"/>
        <v>14.026473779473802</v>
      </c>
    </row>
    <row r="415" spans="1:33" x14ac:dyDescent="0.25">
      <c r="A415" s="6">
        <v>45905.166666666664</v>
      </c>
      <c r="B415">
        <f>AAPL!D413</f>
        <v>239.69</v>
      </c>
      <c r="C415">
        <f>JNJ!D413</f>
        <v>178.43</v>
      </c>
      <c r="D415">
        <f>JPM!D413</f>
        <v>294.38</v>
      </c>
      <c r="E415">
        <f>XOM!D413</f>
        <v>109.23</v>
      </c>
      <c r="G415">
        <f t="shared" si="60"/>
        <v>-3.7541452460853166E-4</v>
      </c>
      <c r="H415">
        <f t="shared" si="61"/>
        <v>-1.8477566219133172E-3</v>
      </c>
      <c r="I415">
        <f t="shared" si="62"/>
        <v>-3.1563971015075923E-2</v>
      </c>
      <c r="J415">
        <f t="shared" si="63"/>
        <v>-2.8608186604138979E-2</v>
      </c>
      <c r="K415">
        <f t="shared" si="68"/>
        <v>-1.5598832191434188E-2</v>
      </c>
      <c r="X415">
        <f>SUM($G$5:G415)</f>
        <v>0.26642355822380975</v>
      </c>
      <c r="Y415">
        <f>SUM($H$5:H415)</f>
        <v>0.10577782204462199</v>
      </c>
      <c r="Z415">
        <f>SUM($I$5:I415)</f>
        <v>0.56096699594231747</v>
      </c>
      <c r="AA415">
        <f>SUM($J$5:J415)</f>
        <v>0.11165655119059904</v>
      </c>
      <c r="AC415">
        <f t="shared" si="69"/>
        <v>26.120623185033704</v>
      </c>
      <c r="AD415">
        <f t="shared" si="64"/>
        <v>26.642355822380974</v>
      </c>
      <c r="AE415">
        <f t="shared" si="65"/>
        <v>10.577782204462199</v>
      </c>
      <c r="AF415">
        <f t="shared" si="66"/>
        <v>56.096699594231744</v>
      </c>
      <c r="AG415">
        <f t="shared" si="67"/>
        <v>11.165655119059904</v>
      </c>
    </row>
    <row r="416" spans="1:33" x14ac:dyDescent="0.25">
      <c r="A416" s="6">
        <v>45908.166666666664</v>
      </c>
      <c r="B416">
        <f>AAPL!D414</f>
        <v>237.88</v>
      </c>
      <c r="C416">
        <f>JNJ!D414</f>
        <v>178.13</v>
      </c>
      <c r="D416">
        <f>JPM!D414</f>
        <v>292.91000000000003</v>
      </c>
      <c r="E416">
        <f>XOM!D414</f>
        <v>109.85</v>
      </c>
      <c r="G416">
        <f t="shared" si="60"/>
        <v>-7.5800769165061304E-3</v>
      </c>
      <c r="H416">
        <f t="shared" si="61"/>
        <v>-1.6827466389439224E-3</v>
      </c>
      <c r="I416">
        <f t="shared" si="62"/>
        <v>-5.0060551683861624E-3</v>
      </c>
      <c r="J416">
        <f t="shared" si="63"/>
        <v>5.6600479751673857E-3</v>
      </c>
      <c r="K416">
        <f t="shared" si="68"/>
        <v>-2.1522076871672074E-3</v>
      </c>
      <c r="X416">
        <f>SUM($G$5:G416)</f>
        <v>0.25884348130730361</v>
      </c>
      <c r="Y416">
        <f>SUM($H$5:H416)</f>
        <v>0.10409507540567807</v>
      </c>
      <c r="Z416">
        <f>SUM($I$5:I416)</f>
        <v>0.55596094077393132</v>
      </c>
      <c r="AA416">
        <f>SUM($J$5:J416)</f>
        <v>0.11731659916576642</v>
      </c>
      <c r="AC416">
        <f t="shared" si="69"/>
        <v>25.905402416316985</v>
      </c>
      <c r="AD416">
        <f t="shared" si="64"/>
        <v>25.884348130730363</v>
      </c>
      <c r="AE416">
        <f t="shared" si="65"/>
        <v>10.409507540567807</v>
      </c>
      <c r="AF416">
        <f t="shared" si="66"/>
        <v>55.596094077393133</v>
      </c>
      <c r="AG416">
        <f t="shared" si="67"/>
        <v>11.731659916576643</v>
      </c>
    </row>
    <row r="417" spans="1:33" x14ac:dyDescent="0.25">
      <c r="A417" s="6">
        <v>45909.166666666664</v>
      </c>
      <c r="B417">
        <f>AAPL!D415</f>
        <v>234.35</v>
      </c>
      <c r="C417">
        <f>JNJ!D415</f>
        <v>176.96</v>
      </c>
      <c r="D417">
        <f>JPM!D415</f>
        <v>297.85000000000002</v>
      </c>
      <c r="E417">
        <f>XOM!D415</f>
        <v>110.65</v>
      </c>
      <c r="G417">
        <f t="shared" si="60"/>
        <v>-1.4950620469677826E-2</v>
      </c>
      <c r="H417">
        <f t="shared" si="61"/>
        <v>-6.589902470423503E-3</v>
      </c>
      <c r="I417">
        <f t="shared" si="62"/>
        <v>1.6724609478642096E-2</v>
      </c>
      <c r="J417">
        <f t="shared" si="63"/>
        <v>7.2562676664396399E-3</v>
      </c>
      <c r="K417">
        <f t="shared" si="68"/>
        <v>6.100885512451016E-4</v>
      </c>
      <c r="X417">
        <f>SUM($G$5:G417)</f>
        <v>0.24389286083762579</v>
      </c>
      <c r="Y417">
        <f>SUM($H$5:H417)</f>
        <v>9.7505172935254569E-2</v>
      </c>
      <c r="Z417">
        <f>SUM($I$5:I417)</f>
        <v>0.57268555025257339</v>
      </c>
      <c r="AA417">
        <f>SUM($J$5:J417)</f>
        <v>0.12457286683220606</v>
      </c>
      <c r="AC417">
        <f t="shared" si="69"/>
        <v>25.966411271441494</v>
      </c>
      <c r="AD417">
        <f t="shared" si="64"/>
        <v>24.389286083762578</v>
      </c>
      <c r="AE417">
        <f t="shared" si="65"/>
        <v>9.7505172935254567</v>
      </c>
      <c r="AF417">
        <f t="shared" si="66"/>
        <v>57.268555025257342</v>
      </c>
      <c r="AG417">
        <f t="shared" si="67"/>
        <v>12.457286683220605</v>
      </c>
    </row>
    <row r="418" spans="1:33" x14ac:dyDescent="0.25">
      <c r="A418" s="6">
        <v>45910.166666666664</v>
      </c>
      <c r="B418">
        <f>AAPL!D416</f>
        <v>226.79</v>
      </c>
      <c r="C418">
        <f>JNJ!D416</f>
        <v>175.79</v>
      </c>
      <c r="D418">
        <f>JPM!D416</f>
        <v>300.54000000000002</v>
      </c>
      <c r="E418">
        <f>XOM!D416</f>
        <v>112.5</v>
      </c>
      <c r="G418">
        <f t="shared" si="60"/>
        <v>-3.2791245197944616E-2</v>
      </c>
      <c r="H418">
        <f t="shared" si="61"/>
        <v>-6.6336175221704098E-3</v>
      </c>
      <c r="I418">
        <f t="shared" si="62"/>
        <v>8.9908525228839554E-3</v>
      </c>
      <c r="J418">
        <f t="shared" si="63"/>
        <v>1.6581155147416184E-2</v>
      </c>
      <c r="K418">
        <f t="shared" si="68"/>
        <v>-3.4632137624537223E-3</v>
      </c>
      <c r="X418">
        <f>SUM($G$5:G418)</f>
        <v>0.21110161563968116</v>
      </c>
      <c r="Y418">
        <f>SUM($H$5:H418)</f>
        <v>9.0871555413084157E-2</v>
      </c>
      <c r="Z418">
        <f>SUM($I$5:I418)</f>
        <v>0.5816764027754574</v>
      </c>
      <c r="AA418">
        <f>SUM($J$5:J418)</f>
        <v>0.14115402197962224</v>
      </c>
      <c r="AC418">
        <f t="shared" si="69"/>
        <v>25.620089895196124</v>
      </c>
      <c r="AD418">
        <f t="shared" si="64"/>
        <v>21.110161563968116</v>
      </c>
      <c r="AE418">
        <f t="shared" si="65"/>
        <v>9.087155541308416</v>
      </c>
      <c r="AF418">
        <f t="shared" si="66"/>
        <v>58.167640277545743</v>
      </c>
      <c r="AG418">
        <f t="shared" si="67"/>
        <v>14.115402197962224</v>
      </c>
    </row>
    <row r="419" spans="1:33" x14ac:dyDescent="0.25">
      <c r="A419" s="6">
        <v>45911.166666666664</v>
      </c>
      <c r="B419">
        <f>AAPL!D417</f>
        <v>230.03</v>
      </c>
      <c r="C419">
        <f>JNJ!D417</f>
        <v>178.5</v>
      </c>
      <c r="D419">
        <f>JPM!D417</f>
        <v>305.56</v>
      </c>
      <c r="E419">
        <f>XOM!D417</f>
        <v>112.14</v>
      </c>
      <c r="G419">
        <f t="shared" si="60"/>
        <v>1.4185256029157005E-2</v>
      </c>
      <c r="H419">
        <f t="shared" si="61"/>
        <v>1.5298500407894258E-2</v>
      </c>
      <c r="I419">
        <f t="shared" si="62"/>
        <v>1.6565302075578499E-2</v>
      </c>
      <c r="J419">
        <f t="shared" si="63"/>
        <v>-3.2051309489483358E-3</v>
      </c>
      <c r="K419">
        <f t="shared" si="68"/>
        <v>1.0710981890920356E-2</v>
      </c>
      <c r="X419">
        <f>SUM($G$5:G419)</f>
        <v>0.22528687166883818</v>
      </c>
      <c r="Y419">
        <f>SUM($H$5:H419)</f>
        <v>0.10617005582097841</v>
      </c>
      <c r="Z419">
        <f>SUM($I$5:I419)</f>
        <v>0.59824170485103589</v>
      </c>
      <c r="AA419">
        <f>SUM($J$5:J419)</f>
        <v>0.1379488910306739</v>
      </c>
      <c r="AC419">
        <f t="shared" si="69"/>
        <v>26.691188084288157</v>
      </c>
      <c r="AD419">
        <f t="shared" si="64"/>
        <v>22.528687166883817</v>
      </c>
      <c r="AE419">
        <f t="shared" si="65"/>
        <v>10.617005582097841</v>
      </c>
      <c r="AF419">
        <f t="shared" si="66"/>
        <v>59.824170485103586</v>
      </c>
      <c r="AG419">
        <f t="shared" si="67"/>
        <v>13.794889103067391</v>
      </c>
    </row>
    <row r="420" spans="1:33" x14ac:dyDescent="0.25">
      <c r="A420" s="6">
        <v>45912.166666666664</v>
      </c>
      <c r="B420">
        <f>AAPL!D418</f>
        <v>234.07</v>
      </c>
      <c r="C420">
        <f>JNJ!D418</f>
        <v>178.06</v>
      </c>
      <c r="D420">
        <f>JPM!D418</f>
        <v>306.91000000000003</v>
      </c>
      <c r="E420">
        <f>XOM!D418</f>
        <v>112.16</v>
      </c>
      <c r="G420">
        <f t="shared" si="60"/>
        <v>1.7410480721885509E-2</v>
      </c>
      <c r="H420">
        <f t="shared" si="61"/>
        <v>-2.4680290741685919E-3</v>
      </c>
      <c r="I420">
        <f t="shared" si="62"/>
        <v>4.4083863252394008E-3</v>
      </c>
      <c r="J420">
        <f t="shared" si="63"/>
        <v>1.7833259075342953E-4</v>
      </c>
      <c r="K420">
        <f t="shared" si="68"/>
        <v>4.8822926409274369E-3</v>
      </c>
      <c r="X420">
        <f>SUM($G$5:G420)</f>
        <v>0.24269735239072368</v>
      </c>
      <c r="Y420">
        <f>SUM($H$5:H420)</f>
        <v>0.10370202674680981</v>
      </c>
      <c r="Z420">
        <f>SUM($I$5:I420)</f>
        <v>0.60265009117627533</v>
      </c>
      <c r="AA420">
        <f>SUM($J$5:J420)</f>
        <v>0.13812722362142732</v>
      </c>
      <c r="AC420">
        <f t="shared" si="69"/>
        <v>27.179417348380905</v>
      </c>
      <c r="AD420">
        <f t="shared" si="64"/>
        <v>24.269735239072368</v>
      </c>
      <c r="AE420">
        <f t="shared" si="65"/>
        <v>10.37020267468098</v>
      </c>
      <c r="AF420">
        <f t="shared" si="66"/>
        <v>60.265009117627535</v>
      </c>
      <c r="AG420">
        <f t="shared" si="67"/>
        <v>13.812722362142733</v>
      </c>
    </row>
    <row r="421" spans="1:33" x14ac:dyDescent="0.25">
      <c r="A421" s="6">
        <v>45915.166666666664</v>
      </c>
      <c r="B421">
        <f>AAPL!D419</f>
        <v>236.7</v>
      </c>
      <c r="C421">
        <f>JNJ!D419</f>
        <v>177.4</v>
      </c>
      <c r="D421">
        <f>JPM!D419</f>
        <v>308.89999999999998</v>
      </c>
      <c r="E421">
        <f>XOM!D419</f>
        <v>112.35</v>
      </c>
      <c r="G421">
        <f t="shared" si="60"/>
        <v>1.1173300598125255E-2</v>
      </c>
      <c r="H421">
        <f t="shared" si="61"/>
        <v>-3.7135022700460272E-3</v>
      </c>
      <c r="I421">
        <f t="shared" si="62"/>
        <v>6.4630549261376962E-3</v>
      </c>
      <c r="J421">
        <f t="shared" si="63"/>
        <v>1.6925753450582849E-3</v>
      </c>
      <c r="K421">
        <f t="shared" si="68"/>
        <v>3.9038571498188025E-3</v>
      </c>
      <c r="X421">
        <f>SUM($G$5:G421)</f>
        <v>0.25387065298884892</v>
      </c>
      <c r="Y421">
        <f>SUM($H$5:H421)</f>
        <v>9.998852447676379E-2</v>
      </c>
      <c r="Z421">
        <f>SUM($I$5:I421)</f>
        <v>0.60911314610241307</v>
      </c>
      <c r="AA421">
        <f>SUM($J$5:J421)</f>
        <v>0.13981979896648561</v>
      </c>
      <c r="AC421">
        <f t="shared" si="69"/>
        <v>27.569803063362784</v>
      </c>
      <c r="AD421">
        <f t="shared" si="64"/>
        <v>25.387065298884892</v>
      </c>
      <c r="AE421">
        <f t="shared" si="65"/>
        <v>9.9988524476763789</v>
      </c>
      <c r="AF421">
        <f t="shared" si="66"/>
        <v>60.911314610241305</v>
      </c>
      <c r="AG421">
        <f t="shared" si="67"/>
        <v>13.981979896648561</v>
      </c>
    </row>
    <row r="422" spans="1:33" x14ac:dyDescent="0.25">
      <c r="A422" s="6">
        <v>45916.166666666664</v>
      </c>
      <c r="B422">
        <f>AAPL!D420</f>
        <v>238.15</v>
      </c>
      <c r="C422">
        <f>JNJ!D420</f>
        <v>176.46</v>
      </c>
      <c r="D422">
        <f>JPM!D420</f>
        <v>309.19</v>
      </c>
      <c r="E422">
        <f>XOM!D420</f>
        <v>114.68</v>
      </c>
      <c r="G422">
        <f t="shared" si="60"/>
        <v>6.1072107269313034E-3</v>
      </c>
      <c r="H422">
        <f t="shared" si="61"/>
        <v>-5.3128480815204521E-3</v>
      </c>
      <c r="I422">
        <f t="shared" si="62"/>
        <v>9.3837473921251277E-4</v>
      </c>
      <c r="J422">
        <f t="shared" si="63"/>
        <v>2.052664238383101E-2</v>
      </c>
      <c r="K422">
        <f t="shared" si="68"/>
        <v>5.5648449421135931E-3</v>
      </c>
      <c r="X422">
        <f>SUM($G$5:G422)</f>
        <v>0.25997786371578024</v>
      </c>
      <c r="Y422">
        <f>SUM($H$5:H422)</f>
        <v>9.4675676395243338E-2</v>
      </c>
      <c r="Z422">
        <f>SUM($I$5:I422)</f>
        <v>0.61005152084162562</v>
      </c>
      <c r="AA422">
        <f>SUM($J$5:J422)</f>
        <v>0.16034644135031662</v>
      </c>
      <c r="AC422">
        <f t="shared" si="69"/>
        <v>28.126287557574145</v>
      </c>
      <c r="AD422">
        <f t="shared" si="64"/>
        <v>25.997786371578023</v>
      </c>
      <c r="AE422">
        <f t="shared" si="65"/>
        <v>9.4675676395243347</v>
      </c>
      <c r="AF422">
        <f t="shared" si="66"/>
        <v>61.00515208416256</v>
      </c>
      <c r="AG422">
        <f t="shared" si="67"/>
        <v>16.034644135031662</v>
      </c>
    </row>
    <row r="423" spans="1:33" x14ac:dyDescent="0.25">
      <c r="A423" s="6">
        <v>45917.166666666664</v>
      </c>
      <c r="B423">
        <f>AAPL!D421</f>
        <v>238.99</v>
      </c>
      <c r="C423">
        <f>JNJ!D421</f>
        <v>177.2</v>
      </c>
      <c r="D423">
        <f>JPM!D421</f>
        <v>311.75</v>
      </c>
      <c r="E423">
        <f>XOM!D421</f>
        <v>115.29</v>
      </c>
      <c r="G423">
        <f t="shared" si="60"/>
        <v>3.5209828050978467E-3</v>
      </c>
      <c r="H423">
        <f t="shared" si="61"/>
        <v>4.1848163770217038E-3</v>
      </c>
      <c r="I423">
        <f t="shared" si="62"/>
        <v>8.2456098963973878E-3</v>
      </c>
      <c r="J423">
        <f t="shared" si="63"/>
        <v>5.3050522296930981E-3</v>
      </c>
      <c r="K423">
        <f t="shared" si="68"/>
        <v>5.3141153270525095E-3</v>
      </c>
      <c r="X423">
        <f>SUM($G$5:G423)</f>
        <v>0.26349884652087807</v>
      </c>
      <c r="Y423">
        <f>SUM($H$5:H423)</f>
        <v>9.8860492772265038E-2</v>
      </c>
      <c r="Z423">
        <f>SUM($I$5:I423)</f>
        <v>0.61829713073802295</v>
      </c>
      <c r="AA423">
        <f>SUM($J$5:J423)</f>
        <v>0.16565149358000972</v>
      </c>
      <c r="AC423">
        <f t="shared" si="69"/>
        <v>28.657699090279394</v>
      </c>
      <c r="AD423">
        <f t="shared" si="64"/>
        <v>26.349884652087809</v>
      </c>
      <c r="AE423">
        <f t="shared" si="65"/>
        <v>9.886049277226503</v>
      </c>
      <c r="AF423">
        <f t="shared" si="66"/>
        <v>61.829713073802296</v>
      </c>
      <c r="AG423">
        <f t="shared" si="67"/>
        <v>16.565149358000973</v>
      </c>
    </row>
    <row r="424" spans="1:33" x14ac:dyDescent="0.25">
      <c r="A424" s="6">
        <v>45918.166666666664</v>
      </c>
      <c r="B424">
        <f>AAPL!D422</f>
        <v>237.88</v>
      </c>
      <c r="C424">
        <f>JNJ!D422</f>
        <v>174.16</v>
      </c>
      <c r="D424">
        <f>JPM!D422</f>
        <v>313.23</v>
      </c>
      <c r="E424">
        <f>XOM!D422</f>
        <v>113.93</v>
      </c>
      <c r="G424">
        <f t="shared" si="60"/>
        <v>-4.6553652135744661E-3</v>
      </c>
      <c r="H424">
        <f t="shared" si="61"/>
        <v>-1.7304621244688585E-2</v>
      </c>
      <c r="I424">
        <f t="shared" si="62"/>
        <v>4.7361604099828659E-3</v>
      </c>
      <c r="J424">
        <f t="shared" si="63"/>
        <v>-1.1866468534837861E-2</v>
      </c>
      <c r="K424">
        <f t="shared" si="68"/>
        <v>-7.2725736457795107E-3</v>
      </c>
      <c r="X424">
        <f>SUM($G$5:G424)</f>
        <v>0.25884348130730361</v>
      </c>
      <c r="Y424">
        <f>SUM($H$5:H424)</f>
        <v>8.1555871527576457E-2</v>
      </c>
      <c r="Z424">
        <f>SUM($I$5:I424)</f>
        <v>0.62303329114800576</v>
      </c>
      <c r="AA424">
        <f>SUM($J$5:J424)</f>
        <v>0.15378502504517186</v>
      </c>
      <c r="AC424">
        <f t="shared" si="69"/>
        <v>27.930441725701442</v>
      </c>
      <c r="AD424">
        <f t="shared" si="64"/>
        <v>25.884348130730363</v>
      </c>
      <c r="AE424">
        <f t="shared" si="65"/>
        <v>8.1555871527576453</v>
      </c>
      <c r="AF424">
        <f t="shared" si="66"/>
        <v>62.303329114800576</v>
      </c>
      <c r="AG424">
        <f t="shared" si="67"/>
        <v>15.378502504517186</v>
      </c>
    </row>
    <row r="425" spans="1:33" x14ac:dyDescent="0.25">
      <c r="A425" s="6">
        <v>45919.166666666664</v>
      </c>
      <c r="B425">
        <f>AAPL!D423</f>
        <v>245.5</v>
      </c>
      <c r="C425">
        <f>JNJ!D423</f>
        <v>176.19</v>
      </c>
      <c r="D425">
        <f>JPM!D423</f>
        <v>314.77999999999997</v>
      </c>
      <c r="E425">
        <f>XOM!D423</f>
        <v>112.82</v>
      </c>
      <c r="G425">
        <f t="shared" si="60"/>
        <v>3.1530602396182335E-2</v>
      </c>
      <c r="H425">
        <f t="shared" si="61"/>
        <v>1.1588541276245883E-2</v>
      </c>
      <c r="I425">
        <f t="shared" si="62"/>
        <v>4.9362371533261673E-3</v>
      </c>
      <c r="J425">
        <f t="shared" si="63"/>
        <v>-9.7905963981944864E-3</v>
      </c>
      <c r="K425">
        <f t="shared" si="68"/>
        <v>9.5661961068899751E-3</v>
      </c>
      <c r="X425">
        <f>SUM($G$5:G425)</f>
        <v>0.29037408370348594</v>
      </c>
      <c r="Y425">
        <f>SUM($H$5:H425)</f>
        <v>9.3144412803822338E-2</v>
      </c>
      <c r="Z425">
        <f>SUM($I$5:I425)</f>
        <v>0.6279695283013319</v>
      </c>
      <c r="AA425">
        <f>SUM($J$5:J425)</f>
        <v>0.14399442864697737</v>
      </c>
      <c r="AC425">
        <f t="shared" si="69"/>
        <v>28.887061336390438</v>
      </c>
      <c r="AD425">
        <f t="shared" si="64"/>
        <v>29.037408370348594</v>
      </c>
      <c r="AE425">
        <f t="shared" si="65"/>
        <v>9.3144412803822334</v>
      </c>
      <c r="AF425">
        <f t="shared" si="66"/>
        <v>62.796952830133193</v>
      </c>
      <c r="AG425">
        <f t="shared" si="67"/>
        <v>14.399442864697736</v>
      </c>
    </row>
    <row r="426" spans="1:33" x14ac:dyDescent="0.25">
      <c r="A426" s="6">
        <v>45922.166666666664</v>
      </c>
      <c r="B426">
        <f>AAPL!D424</f>
        <v>256.08</v>
      </c>
      <c r="C426">
        <f>JNJ!D424</f>
        <v>174.21</v>
      </c>
      <c r="D426">
        <f>JPM!D424</f>
        <v>312.44</v>
      </c>
      <c r="E426">
        <f>XOM!D424</f>
        <v>112.02</v>
      </c>
      <c r="G426">
        <f t="shared" si="60"/>
        <v>4.2192948427032299E-2</v>
      </c>
      <c r="H426">
        <f t="shared" si="61"/>
        <v>-1.130149015046957E-2</v>
      </c>
      <c r="I426">
        <f t="shared" si="62"/>
        <v>-7.4615313813582804E-3</v>
      </c>
      <c r="J426">
        <f t="shared" si="63"/>
        <v>-7.1162015301438116E-3</v>
      </c>
      <c r="K426">
        <f t="shared" si="68"/>
        <v>4.0784313412651589E-3</v>
      </c>
      <c r="X426">
        <f>SUM($G$5:G426)</f>
        <v>0.33256703213051825</v>
      </c>
      <c r="Y426">
        <f>SUM($H$5:H426)</f>
        <v>8.1842922653352773E-2</v>
      </c>
      <c r="Z426">
        <f>SUM($I$5:I426)</f>
        <v>0.6205079969199736</v>
      </c>
      <c r="AA426">
        <f>SUM($J$5:J426)</f>
        <v>0.13687822711683356</v>
      </c>
      <c r="AC426">
        <f t="shared" si="69"/>
        <v>29.294904470516951</v>
      </c>
      <c r="AD426">
        <f t="shared" si="64"/>
        <v>33.256703213051821</v>
      </c>
      <c r="AE426">
        <f t="shared" si="65"/>
        <v>8.1842922653352765</v>
      </c>
      <c r="AF426">
        <f t="shared" si="66"/>
        <v>62.050799691997362</v>
      </c>
      <c r="AG426">
        <f t="shared" si="67"/>
        <v>13.687822711683356</v>
      </c>
    </row>
    <row r="427" spans="1:33" x14ac:dyDescent="0.25">
      <c r="A427" s="6">
        <v>45923.166666666664</v>
      </c>
      <c r="B427">
        <f>AAPL!D425</f>
        <v>254.43</v>
      </c>
      <c r="C427">
        <f>JNJ!D425</f>
        <v>176.58</v>
      </c>
      <c r="D427">
        <f>JPM!D425</f>
        <v>312.74</v>
      </c>
      <c r="E427">
        <f>XOM!D425</f>
        <v>113.95</v>
      </c>
      <c r="G427">
        <f t="shared" si="60"/>
        <v>-6.4641466198891257E-3</v>
      </c>
      <c r="H427">
        <f t="shared" si="61"/>
        <v>1.351256342136832E-2</v>
      </c>
      <c r="I427">
        <f t="shared" si="62"/>
        <v>9.5972367326777801E-4</v>
      </c>
      <c r="J427">
        <f t="shared" si="63"/>
        <v>1.7082328910007036E-2</v>
      </c>
      <c r="K427">
        <f t="shared" si="68"/>
        <v>6.2726173461885026E-3</v>
      </c>
      <c r="X427">
        <f>SUM($G$5:G427)</f>
        <v>0.3261028855106291</v>
      </c>
      <c r="Y427">
        <f>SUM($H$5:H427)</f>
        <v>9.5355486074721094E-2</v>
      </c>
      <c r="Z427">
        <f>SUM($I$5:I427)</f>
        <v>0.6214677205932414</v>
      </c>
      <c r="AA427">
        <f>SUM($J$5:J427)</f>
        <v>0.15396055602684061</v>
      </c>
      <c r="AC427">
        <f t="shared" si="69"/>
        <v>29.922166205135806</v>
      </c>
      <c r="AD427">
        <f t="shared" si="64"/>
        <v>32.610288551062908</v>
      </c>
      <c r="AE427">
        <f t="shared" si="65"/>
        <v>9.5355486074721085</v>
      </c>
      <c r="AF427">
        <f t="shared" si="66"/>
        <v>62.146772059324142</v>
      </c>
      <c r="AG427">
        <f t="shared" si="67"/>
        <v>15.396055602684061</v>
      </c>
    </row>
    <row r="428" spans="1:33" x14ac:dyDescent="0.25">
      <c r="A428" s="6">
        <v>45924.166666666664</v>
      </c>
      <c r="B428">
        <f>AAPL!D426</f>
        <v>252.31</v>
      </c>
      <c r="C428">
        <f>JNJ!D426</f>
        <v>176.69</v>
      </c>
      <c r="D428">
        <f>JPM!D426</f>
        <v>313.42</v>
      </c>
      <c r="E428">
        <f>XOM!D426</f>
        <v>114.56</v>
      </c>
      <c r="G428">
        <f t="shared" si="60"/>
        <v>-8.367258825429779E-3</v>
      </c>
      <c r="H428">
        <f t="shared" si="61"/>
        <v>6.2275315512220694E-4</v>
      </c>
      <c r="I428">
        <f t="shared" si="62"/>
        <v>2.1719696797057623E-3</v>
      </c>
      <c r="J428">
        <f t="shared" si="63"/>
        <v>5.3389475206423063E-3</v>
      </c>
      <c r="K428">
        <f t="shared" si="68"/>
        <v>-5.8397117489875864E-5</v>
      </c>
      <c r="X428">
        <f>SUM($G$5:G428)</f>
        <v>0.31773562668519933</v>
      </c>
      <c r="Y428">
        <f>SUM($H$5:H428)</f>
        <v>9.5978239229843304E-2</v>
      </c>
      <c r="Z428">
        <f>SUM($I$5:I428)</f>
        <v>0.62363969027294719</v>
      </c>
      <c r="AA428">
        <f>SUM($J$5:J428)</f>
        <v>0.15929950354748293</v>
      </c>
      <c r="AC428">
        <f t="shared" si="69"/>
        <v>29.916326493386819</v>
      </c>
      <c r="AD428">
        <f t="shared" si="64"/>
        <v>31.773562668519933</v>
      </c>
      <c r="AE428">
        <f t="shared" si="65"/>
        <v>9.5978239229843307</v>
      </c>
      <c r="AF428">
        <f t="shared" si="66"/>
        <v>62.363969027294722</v>
      </c>
      <c r="AG428">
        <f t="shared" si="67"/>
        <v>15.929950354748293</v>
      </c>
    </row>
    <row r="429" spans="1:33" x14ac:dyDescent="0.25">
      <c r="A429" s="6">
        <v>45925.166666666664</v>
      </c>
      <c r="B429">
        <f>AAPL!D427</f>
        <v>256.87</v>
      </c>
      <c r="C429">
        <f>JNJ!D427</f>
        <v>177.73</v>
      </c>
      <c r="D429">
        <f>JPM!D427</f>
        <v>313.45</v>
      </c>
      <c r="E429">
        <f>XOM!D427</f>
        <v>115.59</v>
      </c>
      <c r="G429">
        <f t="shared" si="60"/>
        <v>1.7911630124575698E-2</v>
      </c>
      <c r="H429">
        <f t="shared" si="61"/>
        <v>5.8687601433416109E-3</v>
      </c>
      <c r="I429">
        <f t="shared" si="62"/>
        <v>9.5713624907583643E-5</v>
      </c>
      <c r="J429">
        <f t="shared" si="63"/>
        <v>8.9507440938404771E-3</v>
      </c>
      <c r="K429">
        <f t="shared" si="68"/>
        <v>8.2067119966663417E-3</v>
      </c>
      <c r="X429">
        <f>SUM($G$5:G429)</f>
        <v>0.33564725680977503</v>
      </c>
      <c r="Y429">
        <f>SUM($H$5:H429)</f>
        <v>0.10184699937318492</v>
      </c>
      <c r="Z429">
        <f>SUM($I$5:I429)</f>
        <v>0.62373540389785476</v>
      </c>
      <c r="AA429">
        <f>SUM($J$5:J429)</f>
        <v>0.1682502476413234</v>
      </c>
      <c r="AC429">
        <f t="shared" si="69"/>
        <v>30.736997693053453</v>
      </c>
      <c r="AD429">
        <f t="shared" si="64"/>
        <v>33.564725680977503</v>
      </c>
      <c r="AE429">
        <f t="shared" si="65"/>
        <v>10.184699937318491</v>
      </c>
      <c r="AF429">
        <f t="shared" si="66"/>
        <v>62.373540389785475</v>
      </c>
      <c r="AG429">
        <f t="shared" si="67"/>
        <v>16.82502476413234</v>
      </c>
    </row>
    <row r="430" spans="1:33" x14ac:dyDescent="0.25">
      <c r="A430" s="6">
        <v>45926.166666666664</v>
      </c>
      <c r="B430">
        <f>AAPL!D428</f>
        <v>255.46</v>
      </c>
      <c r="C430">
        <f>JNJ!D428</f>
        <v>179.71</v>
      </c>
      <c r="D430">
        <f>JPM!D428</f>
        <v>316.06</v>
      </c>
      <c r="E430">
        <f>XOM!D428</f>
        <v>117.22</v>
      </c>
      <c r="G430">
        <f t="shared" si="60"/>
        <v>-5.5042787262334567E-3</v>
      </c>
      <c r="H430">
        <f t="shared" si="61"/>
        <v>1.1078895772030429E-2</v>
      </c>
      <c r="I430">
        <f t="shared" si="62"/>
        <v>8.2922112609801792E-3</v>
      </c>
      <c r="J430">
        <f t="shared" si="63"/>
        <v>1.4003063742107184E-2</v>
      </c>
      <c r="K430">
        <f t="shared" si="68"/>
        <v>6.9674730122210836E-3</v>
      </c>
      <c r="X430">
        <f>SUM($G$5:G430)</f>
        <v>0.33014297808354159</v>
      </c>
      <c r="Y430">
        <f>SUM($H$5:H430)</f>
        <v>0.11292589514521535</v>
      </c>
      <c r="Z430">
        <f>SUM($I$5:I430)</f>
        <v>0.63202761515883499</v>
      </c>
      <c r="AA430">
        <f>SUM($J$5:J430)</f>
        <v>0.18225331138343059</v>
      </c>
      <c r="AC430">
        <f t="shared" si="69"/>
        <v>31.433744994275564</v>
      </c>
      <c r="AD430">
        <f t="shared" si="64"/>
        <v>33.014297808354158</v>
      </c>
      <c r="AE430">
        <f t="shared" si="65"/>
        <v>11.292589514521536</v>
      </c>
      <c r="AF430">
        <f t="shared" si="66"/>
        <v>63.202761515883502</v>
      </c>
      <c r="AG430">
        <f t="shared" si="67"/>
        <v>18.225331138343059</v>
      </c>
    </row>
    <row r="431" spans="1:33" x14ac:dyDescent="0.25">
      <c r="A431" s="6">
        <v>45929.166666666664</v>
      </c>
      <c r="B431">
        <f>AAPL!D429</f>
        <v>254.43</v>
      </c>
      <c r="C431">
        <f>JNJ!D429</f>
        <v>181.62</v>
      </c>
      <c r="D431">
        <f>JPM!D429</f>
        <v>315.69</v>
      </c>
      <c r="E431">
        <f>XOM!D429</f>
        <v>114.22</v>
      </c>
      <c r="G431">
        <f t="shared" si="60"/>
        <v>-4.040092572912473E-3</v>
      </c>
      <c r="H431">
        <f t="shared" si="61"/>
        <v>1.057215171775144E-2</v>
      </c>
      <c r="I431">
        <f t="shared" si="62"/>
        <v>-1.1713495601271592E-3</v>
      </c>
      <c r="J431">
        <f t="shared" si="63"/>
        <v>-2.5926097811566306E-2</v>
      </c>
      <c r="K431">
        <f t="shared" si="68"/>
        <v>-5.1413470567136244E-3</v>
      </c>
      <c r="X431">
        <f>SUM($G$5:G431)</f>
        <v>0.3261028855106291</v>
      </c>
      <c r="Y431">
        <f>SUM($H$5:H431)</f>
        <v>0.1234980468629668</v>
      </c>
      <c r="Z431">
        <f>SUM($I$5:I431)</f>
        <v>0.63085626559870778</v>
      </c>
      <c r="AA431">
        <f>SUM($J$5:J431)</f>
        <v>0.1563272135718643</v>
      </c>
      <c r="AC431">
        <f t="shared" si="69"/>
        <v>30.919610288604197</v>
      </c>
      <c r="AD431">
        <f t="shared" si="64"/>
        <v>32.610288551062908</v>
      </c>
      <c r="AE431">
        <f t="shared" si="65"/>
        <v>12.349804686296679</v>
      </c>
      <c r="AF431">
        <f t="shared" si="66"/>
        <v>63.085626559870775</v>
      </c>
      <c r="AG431">
        <f t="shared" si="67"/>
        <v>15.63272135718643</v>
      </c>
    </row>
    <row r="432" spans="1:33" x14ac:dyDescent="0.25">
      <c r="A432" s="6">
        <v>45930.166666666664</v>
      </c>
      <c r="B432">
        <f>AAPL!D430</f>
        <v>254.63</v>
      </c>
      <c r="C432">
        <f>JNJ!D430</f>
        <v>185.42</v>
      </c>
      <c r="D432">
        <f>JPM!D430</f>
        <v>315.43</v>
      </c>
      <c r="E432">
        <f>XOM!D430</f>
        <v>112.75</v>
      </c>
      <c r="G432">
        <f t="shared" si="60"/>
        <v>7.8576203312136412E-4</v>
      </c>
      <c r="H432">
        <f t="shared" si="61"/>
        <v>2.070692991715389E-2</v>
      </c>
      <c r="I432">
        <f t="shared" si="62"/>
        <v>-8.2393210390641547E-4</v>
      </c>
      <c r="J432">
        <f t="shared" si="63"/>
        <v>-1.2953434853929073E-2</v>
      </c>
      <c r="K432">
        <f t="shared" si="68"/>
        <v>1.9288312481099421E-3</v>
      </c>
      <c r="X432">
        <f>SUM($G$5:G432)</f>
        <v>0.32688864754375047</v>
      </c>
      <c r="Y432">
        <f>SUM($H$5:H432)</f>
        <v>0.14420497678012067</v>
      </c>
      <c r="Z432">
        <f>SUM($I$5:I432)</f>
        <v>0.63003233349480137</v>
      </c>
      <c r="AA432">
        <f>SUM($J$5:J432)</f>
        <v>0.14337377871793522</v>
      </c>
      <c r="AC432">
        <f t="shared" si="69"/>
        <v>31.112493413415191</v>
      </c>
      <c r="AD432">
        <f t="shared" si="64"/>
        <v>32.688864754375047</v>
      </c>
      <c r="AE432">
        <f t="shared" si="65"/>
        <v>14.420497678012067</v>
      </c>
      <c r="AF432">
        <f t="shared" si="66"/>
        <v>63.003233349480134</v>
      </c>
      <c r="AG432">
        <f t="shared" si="67"/>
        <v>14.337377871793521</v>
      </c>
    </row>
    <row r="433" spans="1:33" x14ac:dyDescent="0.25">
      <c r="A433" s="6">
        <v>45931.166666666664</v>
      </c>
      <c r="B433">
        <f>AAPL!D431</f>
        <v>255.45</v>
      </c>
      <c r="C433">
        <f>JNJ!D431</f>
        <v>186.05</v>
      </c>
      <c r="D433">
        <f>JPM!D431</f>
        <v>310.70999999999998</v>
      </c>
      <c r="E433">
        <f>XOM!D431</f>
        <v>111.99</v>
      </c>
      <c r="G433">
        <f t="shared" si="60"/>
        <v>3.2151847019672259E-3</v>
      </c>
      <c r="H433">
        <f t="shared" si="61"/>
        <v>3.391932613795385E-3</v>
      </c>
      <c r="I433">
        <f t="shared" si="62"/>
        <v>-1.507678604802702E-2</v>
      </c>
      <c r="J433">
        <f t="shared" si="63"/>
        <v>-6.7633967881856518E-3</v>
      </c>
      <c r="K433">
        <f t="shared" si="68"/>
        <v>-3.8082663801125151E-3</v>
      </c>
      <c r="X433">
        <f>SUM($G$5:G433)</f>
        <v>0.33010383224571771</v>
      </c>
      <c r="Y433">
        <f>SUM($H$5:H433)</f>
        <v>0.14759690939391606</v>
      </c>
      <c r="Z433">
        <f>SUM($I$5:I433)</f>
        <v>0.61495554744677439</v>
      </c>
      <c r="AA433">
        <f>SUM($J$5:J433)</f>
        <v>0.13661038192974956</v>
      </c>
      <c r="AC433">
        <f t="shared" si="69"/>
        <v>30.731666775403944</v>
      </c>
      <c r="AD433">
        <f t="shared" si="64"/>
        <v>33.010383224571768</v>
      </c>
      <c r="AE433">
        <f t="shared" si="65"/>
        <v>14.759690939391607</v>
      </c>
      <c r="AF433">
        <f t="shared" si="66"/>
        <v>61.495554744677442</v>
      </c>
      <c r="AG433">
        <f t="shared" si="67"/>
        <v>13.661038192974956</v>
      </c>
    </row>
    <row r="434" spans="1:33" x14ac:dyDescent="0.25">
      <c r="A434" s="6">
        <v>45932.166666666664</v>
      </c>
      <c r="B434">
        <f>AAPL!D432</f>
        <v>257.13</v>
      </c>
      <c r="C434">
        <f>JNJ!D432</f>
        <v>185.98</v>
      </c>
      <c r="D434">
        <f>JPM!D432</f>
        <v>307.55</v>
      </c>
      <c r="E434">
        <f>XOM!D432</f>
        <v>111.29</v>
      </c>
      <c r="G434">
        <f t="shared" si="60"/>
        <v>6.555097802094065E-3</v>
      </c>
      <c r="H434">
        <f t="shared" si="61"/>
        <v>-3.763137425804196E-4</v>
      </c>
      <c r="I434">
        <f t="shared" si="62"/>
        <v>-1.0222325614519726E-2</v>
      </c>
      <c r="J434">
        <f t="shared" si="63"/>
        <v>-6.2701746092682616E-3</v>
      </c>
      <c r="K434">
        <f t="shared" si="68"/>
        <v>-2.5784290410685853E-3</v>
      </c>
      <c r="X434">
        <f>SUM($G$5:G434)</f>
        <v>0.33665893004781178</v>
      </c>
      <c r="Y434">
        <f>SUM($H$5:H434)</f>
        <v>0.14722059565133563</v>
      </c>
      <c r="Z434">
        <f>SUM($I$5:I434)</f>
        <v>0.60473322183225464</v>
      </c>
      <c r="AA434">
        <f>SUM($J$5:J434)</f>
        <v>0.13034020732048129</v>
      </c>
      <c r="AC434">
        <f t="shared" si="69"/>
        <v>30.473823871297085</v>
      </c>
      <c r="AD434">
        <f t="shared" si="64"/>
        <v>33.665893004781175</v>
      </c>
      <c r="AE434">
        <f t="shared" si="65"/>
        <v>14.722059565133563</v>
      </c>
      <c r="AF434">
        <f t="shared" si="66"/>
        <v>60.473322183225463</v>
      </c>
      <c r="AG434">
        <f t="shared" si="67"/>
        <v>13.034020732048129</v>
      </c>
    </row>
    <row r="435" spans="1:33" x14ac:dyDescent="0.25">
      <c r="A435" s="6">
        <v>45933.166666666664</v>
      </c>
      <c r="B435">
        <f>AAPL!D433</f>
        <v>258.02</v>
      </c>
      <c r="C435">
        <f>JNJ!D433</f>
        <v>188.64</v>
      </c>
      <c r="D435">
        <f>JPM!D433</f>
        <v>310.02999999999997</v>
      </c>
      <c r="E435">
        <f>XOM!D433</f>
        <v>113.26</v>
      </c>
      <c r="G435">
        <f t="shared" si="60"/>
        <v>3.4553077180894433E-3</v>
      </c>
      <c r="H435">
        <f t="shared" si="61"/>
        <v>1.4201295739009653E-2</v>
      </c>
      <c r="I435">
        <f t="shared" si="62"/>
        <v>8.0313913360427081E-3</v>
      </c>
      <c r="J435">
        <f t="shared" si="63"/>
        <v>1.7546653700325245E-2</v>
      </c>
      <c r="K435">
        <f t="shared" si="68"/>
        <v>1.0808662123366761E-2</v>
      </c>
      <c r="X435">
        <f>SUM($G$5:G435)</f>
        <v>0.34011423776590122</v>
      </c>
      <c r="Y435">
        <f>SUM($H$5:H435)</f>
        <v>0.1614218913903453</v>
      </c>
      <c r="Z435">
        <f>SUM($I$5:I435)</f>
        <v>0.61276461316829733</v>
      </c>
      <c r="AA435">
        <f>SUM($J$5:J435)</f>
        <v>0.14788686102080653</v>
      </c>
      <c r="AC435">
        <f t="shared" si="69"/>
        <v>31.554690083633758</v>
      </c>
      <c r="AD435">
        <f t="shared" si="64"/>
        <v>34.011423776590121</v>
      </c>
      <c r="AE435">
        <f t="shared" si="65"/>
        <v>16.142189139034528</v>
      </c>
      <c r="AF435">
        <f t="shared" si="66"/>
        <v>61.276461316829732</v>
      </c>
      <c r="AG435">
        <f t="shared" si="67"/>
        <v>14.788686102080653</v>
      </c>
    </row>
    <row r="436" spans="1:33" x14ac:dyDescent="0.25">
      <c r="A436" s="6">
        <v>45936.166666666664</v>
      </c>
      <c r="B436">
        <f>AAPL!D434</f>
        <v>256.69</v>
      </c>
      <c r="C436">
        <f>JNJ!D434</f>
        <v>188.16</v>
      </c>
      <c r="D436">
        <f>JPM!D434</f>
        <v>309.18</v>
      </c>
      <c r="E436">
        <f>XOM!D434</f>
        <v>114.2</v>
      </c>
      <c r="G436">
        <f t="shared" si="60"/>
        <v>-5.1679701584425612E-3</v>
      </c>
      <c r="H436">
        <f t="shared" si="61"/>
        <v>-2.5477720787986644E-3</v>
      </c>
      <c r="I436">
        <f t="shared" si="62"/>
        <v>-2.7454354222321196E-3</v>
      </c>
      <c r="J436">
        <f t="shared" si="63"/>
        <v>8.2652365362508168E-3</v>
      </c>
      <c r="K436">
        <f t="shared" si="68"/>
        <v>-5.4898528080563232E-4</v>
      </c>
      <c r="X436">
        <f>SUM($G$5:G436)</f>
        <v>0.33494626760745866</v>
      </c>
      <c r="Y436">
        <f>SUM($H$5:H436)</f>
        <v>0.15887411931154663</v>
      </c>
      <c r="Z436">
        <f>SUM($I$5:I436)</f>
        <v>0.61001917774606518</v>
      </c>
      <c r="AA436">
        <f>SUM($J$5:J436)</f>
        <v>0.15615209755705733</v>
      </c>
      <c r="AC436">
        <f t="shared" si="69"/>
        <v>31.499791555553195</v>
      </c>
      <c r="AD436">
        <f t="shared" si="64"/>
        <v>33.494626760745867</v>
      </c>
      <c r="AE436">
        <f t="shared" si="65"/>
        <v>15.887411931154663</v>
      </c>
      <c r="AF436">
        <f t="shared" si="66"/>
        <v>61.001917774606518</v>
      </c>
      <c r="AG436">
        <f t="shared" si="67"/>
        <v>15.615209755705733</v>
      </c>
    </row>
    <row r="437" spans="1:33" x14ac:dyDescent="0.25">
      <c r="A437" s="6">
        <v>45937.166666666664</v>
      </c>
      <c r="B437">
        <f>AAPL!D435</f>
        <v>256.48</v>
      </c>
      <c r="C437">
        <f>JNJ!D435</f>
        <v>188.89</v>
      </c>
      <c r="D437">
        <f>JPM!D435</f>
        <v>307.69</v>
      </c>
      <c r="E437">
        <f>XOM!D435</f>
        <v>114.26</v>
      </c>
      <c r="G437">
        <f t="shared" si="60"/>
        <v>-8.1844227730499413E-4</v>
      </c>
      <c r="H437">
        <f t="shared" si="61"/>
        <v>3.8721703334661781E-3</v>
      </c>
      <c r="I437">
        <f t="shared" si="62"/>
        <v>-4.8308489558220981E-3</v>
      </c>
      <c r="J437">
        <f t="shared" si="63"/>
        <v>5.2525607440657149E-4</v>
      </c>
      <c r="K437">
        <f t="shared" si="68"/>
        <v>-3.129662063135856E-4</v>
      </c>
      <c r="X437">
        <f>SUM($G$5:G437)</f>
        <v>0.33412782533015367</v>
      </c>
      <c r="Y437">
        <f>SUM($H$5:H437)</f>
        <v>0.16274628964501281</v>
      </c>
      <c r="Z437">
        <f>SUM($I$5:I437)</f>
        <v>0.60518832879024309</v>
      </c>
      <c r="AA437">
        <f>SUM($J$5:J437)</f>
        <v>0.1566773536314639</v>
      </c>
      <c r="AC437">
        <f t="shared" si="69"/>
        <v>31.468494934921836</v>
      </c>
      <c r="AD437">
        <f t="shared" si="64"/>
        <v>33.412782533015367</v>
      </c>
      <c r="AE437">
        <f t="shared" si="65"/>
        <v>16.274628964501282</v>
      </c>
      <c r="AF437">
        <f t="shared" si="66"/>
        <v>60.518832879024309</v>
      </c>
      <c r="AG437">
        <f t="shared" si="67"/>
        <v>15.66773536314639</v>
      </c>
    </row>
    <row r="438" spans="1:33" x14ac:dyDescent="0.25">
      <c r="A438" s="6">
        <v>45938.166666666664</v>
      </c>
      <c r="B438">
        <f>AAPL!D436</f>
        <v>258.06</v>
      </c>
      <c r="C438">
        <f>JNJ!D436</f>
        <v>189.69</v>
      </c>
      <c r="D438">
        <f>JPM!D436</f>
        <v>304.02999999999997</v>
      </c>
      <c r="E438">
        <f>XOM!D436</f>
        <v>114.02</v>
      </c>
      <c r="G438">
        <f t="shared" si="60"/>
        <v>6.1414271624570778E-3</v>
      </c>
      <c r="H438">
        <f t="shared" si="61"/>
        <v>4.2263256949033002E-3</v>
      </c>
      <c r="I438">
        <f t="shared" si="62"/>
        <v>-1.1966401864584237E-2</v>
      </c>
      <c r="J438">
        <f t="shared" si="63"/>
        <v>-2.102681692880744E-3</v>
      </c>
      <c r="K438">
        <f t="shared" si="68"/>
        <v>-9.2533267502615082E-4</v>
      </c>
      <c r="X438">
        <f>SUM($G$5:G438)</f>
        <v>0.34026925249261075</v>
      </c>
      <c r="Y438">
        <f>SUM($H$5:H438)</f>
        <v>0.16697261533991611</v>
      </c>
      <c r="Z438">
        <f>SUM($I$5:I438)</f>
        <v>0.59322192692565889</v>
      </c>
      <c r="AA438">
        <f>SUM($J$5:J438)</f>
        <v>0.15457467193858315</v>
      </c>
      <c r="AC438">
        <f t="shared" si="69"/>
        <v>31.375961667419226</v>
      </c>
      <c r="AD438">
        <f t="shared" si="64"/>
        <v>34.026925249261076</v>
      </c>
      <c r="AE438">
        <f t="shared" si="65"/>
        <v>16.697261533991611</v>
      </c>
      <c r="AF438">
        <f t="shared" si="66"/>
        <v>59.322192692565892</v>
      </c>
      <c r="AG438">
        <f t="shared" si="67"/>
        <v>15.457467193858315</v>
      </c>
    </row>
    <row r="439" spans="1:33" x14ac:dyDescent="0.25">
      <c r="A439" s="6">
        <v>45939.166666666664</v>
      </c>
      <c r="B439">
        <f>AAPL!D437</f>
        <v>254.04</v>
      </c>
      <c r="C439">
        <f>JNJ!D437</f>
        <v>191.08</v>
      </c>
      <c r="D439">
        <f>JPM!D437</f>
        <v>305.52999999999997</v>
      </c>
      <c r="E439">
        <f>XOM!D437</f>
        <v>112.91</v>
      </c>
      <c r="G439">
        <f t="shared" si="60"/>
        <v>-1.5700381088925939E-2</v>
      </c>
      <c r="H439">
        <f t="shared" si="61"/>
        <v>7.3010277831296894E-3</v>
      </c>
      <c r="I439">
        <f t="shared" si="62"/>
        <v>4.9215927152638297E-3</v>
      </c>
      <c r="J439">
        <f t="shared" si="63"/>
        <v>-9.7828304110049516E-3</v>
      </c>
      <c r="K439">
        <f t="shared" si="68"/>
        <v>-3.3151477503843428E-3</v>
      </c>
      <c r="X439">
        <f>SUM($G$5:G439)</f>
        <v>0.32456887140368479</v>
      </c>
      <c r="Y439">
        <f>SUM($H$5:H439)</f>
        <v>0.1742736431230458</v>
      </c>
      <c r="Z439">
        <f>SUM($I$5:I439)</f>
        <v>0.59814351964092272</v>
      </c>
      <c r="AA439">
        <f>SUM($J$5:J439)</f>
        <v>0.14479184152757821</v>
      </c>
      <c r="AC439">
        <f t="shared" si="69"/>
        <v>31.04444689238079</v>
      </c>
      <c r="AD439">
        <f t="shared" si="64"/>
        <v>32.45688714036848</v>
      </c>
      <c r="AE439">
        <f t="shared" si="65"/>
        <v>17.427364312304579</v>
      </c>
      <c r="AF439">
        <f t="shared" si="66"/>
        <v>59.814351964092275</v>
      </c>
      <c r="AG439">
        <f t="shared" si="67"/>
        <v>14.479184152757821</v>
      </c>
    </row>
    <row r="440" spans="1:33" x14ac:dyDescent="0.25">
      <c r="A440" s="6">
        <v>45940.166666666664</v>
      </c>
      <c r="B440">
        <f>AAPL!D438</f>
        <v>245.27</v>
      </c>
      <c r="C440">
        <f>JNJ!D438</f>
        <v>190.72</v>
      </c>
      <c r="D440">
        <f>JPM!D438</f>
        <v>300.89</v>
      </c>
      <c r="E440">
        <f>XOM!D438</f>
        <v>110.73</v>
      </c>
      <c r="G440">
        <f t="shared" si="60"/>
        <v>-3.5132090374928697E-2</v>
      </c>
      <c r="H440">
        <f t="shared" si="61"/>
        <v>-1.8858046447762429E-3</v>
      </c>
      <c r="I440">
        <f t="shared" si="62"/>
        <v>-1.5303224011731394E-2</v>
      </c>
      <c r="J440">
        <f t="shared" si="63"/>
        <v>-1.9496235482413853E-2</v>
      </c>
      <c r="K440">
        <f t="shared" si="68"/>
        <v>-1.7954338628462546E-2</v>
      </c>
      <c r="X440">
        <f>SUM($G$5:G440)</f>
        <v>0.28943678102875608</v>
      </c>
      <c r="Y440">
        <f>SUM($H$5:H440)</f>
        <v>0.17238783847826955</v>
      </c>
      <c r="Z440">
        <f>SUM($I$5:I440)</f>
        <v>0.58284029562919137</v>
      </c>
      <c r="AA440">
        <f>SUM($J$5:J440)</f>
        <v>0.12529560604516435</v>
      </c>
      <c r="AC440">
        <f t="shared" si="69"/>
        <v>29.249013029534531</v>
      </c>
      <c r="AD440">
        <f t="shared" si="64"/>
        <v>28.943678102875609</v>
      </c>
      <c r="AE440">
        <f t="shared" si="65"/>
        <v>17.238783847826955</v>
      </c>
      <c r="AF440">
        <f t="shared" si="66"/>
        <v>58.284029562919137</v>
      </c>
      <c r="AG440">
        <f t="shared" si="67"/>
        <v>12.529560604516435</v>
      </c>
    </row>
    <row r="441" spans="1:33" x14ac:dyDescent="0.25">
      <c r="A441" s="6">
        <v>45943.166666666664</v>
      </c>
      <c r="B441">
        <f>AAPL!D439</f>
        <v>247.66</v>
      </c>
      <c r="C441">
        <f>JNJ!D439</f>
        <v>190.9</v>
      </c>
      <c r="D441">
        <f>JPM!D439</f>
        <v>307.97000000000003</v>
      </c>
      <c r="E441">
        <f>XOM!D439</f>
        <v>112.24</v>
      </c>
      <c r="G441">
        <f t="shared" si="60"/>
        <v>9.6971932271071818E-3</v>
      </c>
      <c r="H441">
        <f t="shared" si="61"/>
        <v>9.433468547169363E-4</v>
      </c>
      <c r="I441">
        <f t="shared" si="62"/>
        <v>2.3257626180916924E-2</v>
      </c>
      <c r="J441">
        <f t="shared" si="63"/>
        <v>1.3544630084188441E-2</v>
      </c>
      <c r="K441">
        <f t="shared" si="68"/>
        <v>1.1860699086732372E-2</v>
      </c>
      <c r="X441">
        <f>SUM($G$5:G441)</f>
        <v>0.29913397425586324</v>
      </c>
      <c r="Y441">
        <f>SUM($H$5:H441)</f>
        <v>0.1733311853329865</v>
      </c>
      <c r="Z441">
        <f>SUM($I$5:I441)</f>
        <v>0.60609792181010835</v>
      </c>
      <c r="AA441">
        <f>SUM($J$5:J441)</f>
        <v>0.13884023612935278</v>
      </c>
      <c r="AC441">
        <f t="shared" si="69"/>
        <v>30.435082938207771</v>
      </c>
      <c r="AD441">
        <f t="shared" si="64"/>
        <v>29.913397425586325</v>
      </c>
      <c r="AE441">
        <f t="shared" si="65"/>
        <v>17.333118533298649</v>
      </c>
      <c r="AF441">
        <f t="shared" si="66"/>
        <v>60.609792181010832</v>
      </c>
      <c r="AG441">
        <f t="shared" si="67"/>
        <v>13.884023612935279</v>
      </c>
    </row>
    <row r="442" spans="1:33" x14ac:dyDescent="0.25">
      <c r="A442" s="6">
        <v>45944.166666666664</v>
      </c>
      <c r="B442">
        <f>AAPL!D440</f>
        <v>247.77</v>
      </c>
      <c r="C442">
        <f>JNJ!D440</f>
        <v>190.85</v>
      </c>
      <c r="D442">
        <f>JPM!D440</f>
        <v>302.08</v>
      </c>
      <c r="E442">
        <f>XOM!D440</f>
        <v>112.29</v>
      </c>
      <c r="G442">
        <f t="shared" si="60"/>
        <v>4.440587037828413E-4</v>
      </c>
      <c r="H442">
        <f t="shared" si="61"/>
        <v>-2.6195154046320984E-4</v>
      </c>
      <c r="I442">
        <f t="shared" si="62"/>
        <v>-1.9310492675095114E-2</v>
      </c>
      <c r="J442">
        <f t="shared" si="63"/>
        <v>4.4537479024185238E-4</v>
      </c>
      <c r="K442">
        <f t="shared" si="68"/>
        <v>-4.670752680383407E-3</v>
      </c>
      <c r="X442">
        <f>SUM($G$5:G442)</f>
        <v>0.29957803295964608</v>
      </c>
      <c r="Y442">
        <f>SUM($H$5:H442)</f>
        <v>0.17306923379252329</v>
      </c>
      <c r="Z442">
        <f>SUM($I$5:I442)</f>
        <v>0.58678742913501325</v>
      </c>
      <c r="AA442">
        <f>SUM($J$5:J442)</f>
        <v>0.13928561091959463</v>
      </c>
      <c r="AC442">
        <f t="shared" si="69"/>
        <v>29.968007670169431</v>
      </c>
      <c r="AD442">
        <f t="shared" si="64"/>
        <v>29.957803295964609</v>
      </c>
      <c r="AE442">
        <f t="shared" si="65"/>
        <v>17.306923379252328</v>
      </c>
      <c r="AF442">
        <f t="shared" si="66"/>
        <v>58.678742913501324</v>
      </c>
      <c r="AG442">
        <f t="shared" si="67"/>
        <v>13.928561091959462</v>
      </c>
    </row>
    <row r="443" spans="1:33" x14ac:dyDescent="0.25">
      <c r="A443" s="6">
        <v>45945.166666666664</v>
      </c>
      <c r="B443">
        <f>AAPL!D441</f>
        <v>249.34</v>
      </c>
      <c r="C443">
        <f>JNJ!D441</f>
        <v>191.17</v>
      </c>
      <c r="D443">
        <f>JPM!D441</f>
        <v>305.69</v>
      </c>
      <c r="E443">
        <f>XOM!D441</f>
        <v>111.61</v>
      </c>
      <c r="G443">
        <f t="shared" si="60"/>
        <v>6.3165304260936386E-3</v>
      </c>
      <c r="H443">
        <f t="shared" si="61"/>
        <v>1.6753053496881916E-3</v>
      </c>
      <c r="I443">
        <f t="shared" si="62"/>
        <v>1.1879633595646998E-2</v>
      </c>
      <c r="J443">
        <f t="shared" si="63"/>
        <v>-6.0741589168237806E-3</v>
      </c>
      <c r="K443">
        <f t="shared" si="68"/>
        <v>3.449327613651262E-3</v>
      </c>
      <c r="X443">
        <f>SUM($G$5:G443)</f>
        <v>0.30589456338573973</v>
      </c>
      <c r="Y443">
        <f>SUM($H$5:H443)</f>
        <v>0.17474453914221147</v>
      </c>
      <c r="Z443">
        <f>SUM($I$5:I443)</f>
        <v>0.59866706273066028</v>
      </c>
      <c r="AA443">
        <f>SUM($J$5:J443)</f>
        <v>0.13321145200277085</v>
      </c>
      <c r="AC443">
        <f t="shared" si="69"/>
        <v>30.31294043153456</v>
      </c>
      <c r="AD443">
        <f t="shared" si="64"/>
        <v>30.589456338573974</v>
      </c>
      <c r="AE443">
        <f t="shared" si="65"/>
        <v>17.474453914221147</v>
      </c>
      <c r="AF443">
        <f t="shared" si="66"/>
        <v>59.866706273066029</v>
      </c>
      <c r="AG443">
        <f t="shared" si="67"/>
        <v>13.321145200277085</v>
      </c>
    </row>
    <row r="444" spans="1:33" x14ac:dyDescent="0.25">
      <c r="A444" s="6">
        <v>45946.166666666664</v>
      </c>
      <c r="B444">
        <f>AAPL!D442</f>
        <v>247.45</v>
      </c>
      <c r="C444">
        <f>JNJ!D442</f>
        <v>192.12</v>
      </c>
      <c r="D444">
        <f>JPM!D442</f>
        <v>298.54000000000002</v>
      </c>
      <c r="E444">
        <f>XOM!D442</f>
        <v>110.64</v>
      </c>
      <c r="G444">
        <f t="shared" si="60"/>
        <v>-7.6088855189339194E-3</v>
      </c>
      <c r="H444">
        <f t="shared" si="61"/>
        <v>4.9570922556967769E-3</v>
      </c>
      <c r="I444">
        <f t="shared" si="62"/>
        <v>-2.3667589347689207E-2</v>
      </c>
      <c r="J444">
        <f t="shared" si="63"/>
        <v>-8.7289643111207477E-3</v>
      </c>
      <c r="K444">
        <f t="shared" si="68"/>
        <v>-8.7620867305117749E-3</v>
      </c>
      <c r="X444">
        <f>SUM($G$5:G444)</f>
        <v>0.29828567786680582</v>
      </c>
      <c r="Y444">
        <f>SUM($H$5:H444)</f>
        <v>0.17970163139790823</v>
      </c>
      <c r="Z444">
        <f>SUM($I$5:I444)</f>
        <v>0.57499947338297108</v>
      </c>
      <c r="AA444">
        <f>SUM($J$5:J444)</f>
        <v>0.1244824876916501</v>
      </c>
      <c r="AC444">
        <f t="shared" si="69"/>
        <v>29.436731758483379</v>
      </c>
      <c r="AD444">
        <f t="shared" si="64"/>
        <v>29.828567786680583</v>
      </c>
      <c r="AE444">
        <f t="shared" si="65"/>
        <v>17.970163139790824</v>
      </c>
      <c r="AF444">
        <f t="shared" si="66"/>
        <v>57.499947338297105</v>
      </c>
      <c r="AG444">
        <f t="shared" si="67"/>
        <v>12.44824876916501</v>
      </c>
    </row>
    <row r="445" spans="1:33" x14ac:dyDescent="0.25">
      <c r="A445" s="6">
        <v>45947.166666666664</v>
      </c>
      <c r="B445">
        <f>AAPL!D443</f>
        <v>252.29</v>
      </c>
      <c r="C445">
        <f>JNJ!D443</f>
        <v>193.22</v>
      </c>
      <c r="D445">
        <f>JPM!D443</f>
        <v>297.56</v>
      </c>
      <c r="E445">
        <f>XOM!D443</f>
        <v>112.24</v>
      </c>
      <c r="G445">
        <f t="shared" si="60"/>
        <v>1.9370678108879068E-2</v>
      </c>
      <c r="H445">
        <f t="shared" si="61"/>
        <v>5.709259292739903E-3</v>
      </c>
      <c r="I445">
        <f t="shared" si="62"/>
        <v>-3.2880418819530733E-3</v>
      </c>
      <c r="J445">
        <f t="shared" si="63"/>
        <v>1.4357748437702768E-2</v>
      </c>
      <c r="K445">
        <f t="shared" si="68"/>
        <v>9.0374109893421664E-3</v>
      </c>
      <c r="X445">
        <f>SUM($G$5:G445)</f>
        <v>0.31765635597568487</v>
      </c>
      <c r="Y445">
        <f>SUM($H$5:H445)</f>
        <v>0.18541089069064814</v>
      </c>
      <c r="Z445">
        <f>SUM($I$5:I445)</f>
        <v>0.571711431501018</v>
      </c>
      <c r="AA445">
        <f>SUM($J$5:J445)</f>
        <v>0.13884023612935287</v>
      </c>
      <c r="AC445">
        <f t="shared" si="69"/>
        <v>30.340472857417595</v>
      </c>
      <c r="AD445">
        <f t="shared" si="64"/>
        <v>31.765635597568487</v>
      </c>
      <c r="AE445">
        <f t="shared" si="65"/>
        <v>18.541089069064814</v>
      </c>
      <c r="AF445">
        <f t="shared" si="66"/>
        <v>57.171143150101798</v>
      </c>
      <c r="AG445">
        <f t="shared" si="67"/>
        <v>13.884023612935287</v>
      </c>
    </row>
    <row r="446" spans="1:33" x14ac:dyDescent="0.25">
      <c r="A446" s="6">
        <v>45950.166666666664</v>
      </c>
      <c r="B446">
        <f>AAPL!D444</f>
        <v>262.24</v>
      </c>
      <c r="C446">
        <f>JNJ!D444</f>
        <v>193.72</v>
      </c>
      <c r="D446">
        <f>JPM!D444</f>
        <v>302.36</v>
      </c>
      <c r="E446">
        <f>XOM!D444</f>
        <v>112.7</v>
      </c>
      <c r="G446">
        <f t="shared" si="60"/>
        <v>3.8680895488745502E-2</v>
      </c>
      <c r="H446">
        <f t="shared" si="61"/>
        <v>2.5843814456648698E-3</v>
      </c>
      <c r="I446">
        <f t="shared" si="62"/>
        <v>1.6002475100835457E-2</v>
      </c>
      <c r="J446">
        <f t="shared" si="63"/>
        <v>4.0899852515252876E-3</v>
      </c>
      <c r="K446">
        <f t="shared" si="68"/>
        <v>1.5339434321692779E-2</v>
      </c>
      <c r="X446">
        <f>SUM($G$5:G446)</f>
        <v>0.35633725146443035</v>
      </c>
      <c r="Y446">
        <f>SUM($H$5:H446)</f>
        <v>0.18799527213631301</v>
      </c>
      <c r="Z446">
        <f>SUM($I$5:I446)</f>
        <v>0.58771390660185341</v>
      </c>
      <c r="AA446">
        <f>SUM($J$5:J446)</f>
        <v>0.14293022138087816</v>
      </c>
      <c r="AC446">
        <f t="shared" si="69"/>
        <v>31.874416289586875</v>
      </c>
      <c r="AD446">
        <f t="shared" si="64"/>
        <v>35.633725146443034</v>
      </c>
      <c r="AE446">
        <f t="shared" si="65"/>
        <v>18.799527213631301</v>
      </c>
      <c r="AF446">
        <f t="shared" si="66"/>
        <v>58.77139066018534</v>
      </c>
      <c r="AG446">
        <f t="shared" si="67"/>
        <v>14.293022138087816</v>
      </c>
    </row>
    <row r="447" spans="1:33" x14ac:dyDescent="0.25">
      <c r="A447" s="6">
        <v>45951.166666666664</v>
      </c>
      <c r="B447">
        <f>AAPL!D445</f>
        <v>262.77</v>
      </c>
      <c r="C447">
        <f>JNJ!D445</f>
        <v>191.88</v>
      </c>
      <c r="D447">
        <f>JPM!D445</f>
        <v>297.08999999999997</v>
      </c>
      <c r="E447">
        <f>XOM!D445</f>
        <v>112.71</v>
      </c>
      <c r="G447">
        <f t="shared" si="60"/>
        <v>2.0190098475877521E-3</v>
      </c>
      <c r="H447">
        <f t="shared" si="61"/>
        <v>-9.5436409011652561E-3</v>
      </c>
      <c r="I447">
        <f t="shared" si="62"/>
        <v>-1.7583237222655042E-2</v>
      </c>
      <c r="J447">
        <f t="shared" si="63"/>
        <v>8.8727208256430214E-5</v>
      </c>
      <c r="K447">
        <f t="shared" si="68"/>
        <v>-6.254785266994029E-3</v>
      </c>
      <c r="X447">
        <f>SUM($G$5:G447)</f>
        <v>0.35835626131201809</v>
      </c>
      <c r="Y447">
        <f>SUM($H$5:H447)</f>
        <v>0.17845163123514776</v>
      </c>
      <c r="Z447">
        <f>SUM($I$5:I447)</f>
        <v>0.57013066937919832</v>
      </c>
      <c r="AA447">
        <f>SUM($J$5:J447)</f>
        <v>0.14301894858913458</v>
      </c>
      <c r="AC447">
        <f t="shared" si="69"/>
        <v>31.248937762887468</v>
      </c>
      <c r="AD447">
        <f t="shared" si="64"/>
        <v>35.835626131201806</v>
      </c>
      <c r="AE447">
        <f t="shared" si="65"/>
        <v>17.845163123514777</v>
      </c>
      <c r="AF447">
        <f t="shared" si="66"/>
        <v>57.013066937919831</v>
      </c>
      <c r="AG447">
        <f t="shared" si="67"/>
        <v>14.301894858913458</v>
      </c>
    </row>
    <row r="448" spans="1:33" x14ac:dyDescent="0.25">
      <c r="A448" s="6">
        <v>45952.166666666664</v>
      </c>
      <c r="B448">
        <f>AAPL!D446</f>
        <v>258.45</v>
      </c>
      <c r="C448">
        <f>JNJ!D446</f>
        <v>192.94</v>
      </c>
      <c r="D448">
        <f>JPM!D446</f>
        <v>294.11</v>
      </c>
      <c r="E448">
        <f>XOM!D446</f>
        <v>114.71</v>
      </c>
      <c r="G448">
        <f t="shared" si="60"/>
        <v>-1.6576873201058953E-2</v>
      </c>
      <c r="H448">
        <f t="shared" si="61"/>
        <v>5.5090831085444457E-3</v>
      </c>
      <c r="I448">
        <f t="shared" si="62"/>
        <v>-1.0081276179305418E-2</v>
      </c>
      <c r="J448">
        <f t="shared" si="63"/>
        <v>1.7589056039189192E-2</v>
      </c>
      <c r="K448">
        <f t="shared" si="68"/>
        <v>-8.9000255815768325E-4</v>
      </c>
      <c r="X448">
        <f>SUM($G$5:G448)</f>
        <v>0.34177938811095915</v>
      </c>
      <c r="Y448">
        <f>SUM($H$5:H448)</f>
        <v>0.18396071434369221</v>
      </c>
      <c r="Z448">
        <f>SUM($I$5:I448)</f>
        <v>0.56004939319989289</v>
      </c>
      <c r="AA448">
        <f>SUM($J$5:J448)</f>
        <v>0.16060800462832378</v>
      </c>
      <c r="AC448">
        <f t="shared" si="69"/>
        <v>31.1599375070717</v>
      </c>
      <c r="AD448">
        <f t="shared" si="64"/>
        <v>34.177938811095913</v>
      </c>
      <c r="AE448">
        <f t="shared" si="65"/>
        <v>18.396071434369222</v>
      </c>
      <c r="AF448">
        <f t="shared" si="66"/>
        <v>56.00493931998929</v>
      </c>
      <c r="AG448">
        <f t="shared" si="67"/>
        <v>16.060800462832379</v>
      </c>
    </row>
    <row r="449" spans="1:33" x14ac:dyDescent="0.25">
      <c r="A449" s="6">
        <v>45953.166666666664</v>
      </c>
      <c r="B449">
        <f>AAPL!D447</f>
        <v>259.58</v>
      </c>
      <c r="C449">
        <f>JNJ!D447</f>
        <v>192.47</v>
      </c>
      <c r="D449">
        <f>JPM!D447</f>
        <v>294.54000000000002</v>
      </c>
      <c r="E449">
        <f>XOM!D447</f>
        <v>115.98</v>
      </c>
      <c r="G449">
        <f t="shared" si="60"/>
        <v>4.3626886175645412E-3</v>
      </c>
      <c r="H449">
        <f t="shared" si="61"/>
        <v>-2.4389623153750883E-3</v>
      </c>
      <c r="I449">
        <f t="shared" si="62"/>
        <v>1.4609702760006865E-3</v>
      </c>
      <c r="J449">
        <f t="shared" si="63"/>
        <v>1.1010558155118269E-2</v>
      </c>
      <c r="K449">
        <f t="shared" si="68"/>
        <v>3.5988136833271021E-3</v>
      </c>
      <c r="X449">
        <f>SUM($G$5:G449)</f>
        <v>0.34614207672852371</v>
      </c>
      <c r="Y449">
        <f>SUM($H$5:H449)</f>
        <v>0.18152175202831713</v>
      </c>
      <c r="Z449">
        <f>SUM($I$5:I449)</f>
        <v>0.56151036347589356</v>
      </c>
      <c r="AA449">
        <f>SUM($J$5:J449)</f>
        <v>0.17161856278344206</v>
      </c>
      <c r="AC449">
        <f t="shared" si="69"/>
        <v>31.519818875404411</v>
      </c>
      <c r="AD449">
        <f t="shared" si="64"/>
        <v>34.614207672852373</v>
      </c>
      <c r="AE449">
        <f t="shared" si="65"/>
        <v>18.152175202831714</v>
      </c>
      <c r="AF449">
        <f t="shared" si="66"/>
        <v>56.151036347589354</v>
      </c>
      <c r="AG449">
        <f t="shared" si="67"/>
        <v>17.161856278344207</v>
      </c>
    </row>
    <row r="450" spans="1:33" x14ac:dyDescent="0.25">
      <c r="A450" s="6">
        <v>45954.166666666664</v>
      </c>
      <c r="B450">
        <f>AAPL!D448</f>
        <v>262.82</v>
      </c>
      <c r="C450">
        <f>JNJ!D448</f>
        <v>190.4</v>
      </c>
      <c r="D450">
        <f>JPM!D448</f>
        <v>300.44</v>
      </c>
      <c r="E450">
        <f>XOM!D448</f>
        <v>115.39</v>
      </c>
      <c r="G450">
        <f t="shared" si="60"/>
        <v>1.2404446955879033E-2</v>
      </c>
      <c r="H450">
        <f t="shared" si="61"/>
        <v>-1.0813175069767511E-2</v>
      </c>
      <c r="I450">
        <f t="shared" si="62"/>
        <v>1.9833249519794906E-2</v>
      </c>
      <c r="J450">
        <f t="shared" si="63"/>
        <v>-5.1000672417182043E-3</v>
      </c>
      <c r="K450">
        <f t="shared" si="68"/>
        <v>4.081113541047056E-3</v>
      </c>
      <c r="X450">
        <f>SUM($G$5:G450)</f>
        <v>0.35854652368440276</v>
      </c>
      <c r="Y450">
        <f>SUM($H$5:H450)</f>
        <v>0.17070857695854963</v>
      </c>
      <c r="Z450">
        <f>SUM($I$5:I450)</f>
        <v>0.58134361299568849</v>
      </c>
      <c r="AA450">
        <f>SUM($J$5:J450)</f>
        <v>0.16651849554172385</v>
      </c>
      <c r="AC450">
        <f t="shared" si="69"/>
        <v>31.927930229509119</v>
      </c>
      <c r="AD450">
        <f t="shared" si="64"/>
        <v>35.854652368440277</v>
      </c>
      <c r="AE450">
        <f t="shared" si="65"/>
        <v>17.070857695854961</v>
      </c>
      <c r="AF450">
        <f t="shared" si="66"/>
        <v>58.134361299568852</v>
      </c>
      <c r="AG450">
        <f t="shared" si="67"/>
        <v>16.651849554172387</v>
      </c>
    </row>
    <row r="451" spans="1:33" x14ac:dyDescent="0.25">
      <c r="A451" s="6">
        <v>45957.166666666664</v>
      </c>
      <c r="B451">
        <f>AAPL!D449</f>
        <v>268.81</v>
      </c>
      <c r="C451">
        <f>JNJ!D449</f>
        <v>190.3</v>
      </c>
      <c r="D451">
        <f>JPM!D449</f>
        <v>304.14999999999998</v>
      </c>
      <c r="E451">
        <f>XOM!D449</f>
        <v>115.94</v>
      </c>
      <c r="G451">
        <f t="shared" si="60"/>
        <v>2.2535423122463517E-2</v>
      </c>
      <c r="H451">
        <f t="shared" si="61"/>
        <v>-5.2534805516113014E-4</v>
      </c>
      <c r="I451">
        <f t="shared" si="62"/>
        <v>1.2272933948903345E-2</v>
      </c>
      <c r="J451">
        <f t="shared" si="63"/>
        <v>4.7551207050105107E-3</v>
      </c>
      <c r="K451">
        <f t="shared" si="68"/>
        <v>9.7595324303040611E-3</v>
      </c>
      <c r="X451">
        <f>SUM($G$5:G451)</f>
        <v>0.3810819468068663</v>
      </c>
      <c r="Y451">
        <f>SUM($H$5:H451)</f>
        <v>0.17018322890338849</v>
      </c>
      <c r="Z451">
        <f>SUM($I$5:I451)</f>
        <v>0.59361654694459187</v>
      </c>
      <c r="AA451">
        <f>SUM($J$5:J451)</f>
        <v>0.17127361624673437</v>
      </c>
      <c r="AC451">
        <f t="shared" si="69"/>
        <v>32.903883472539526</v>
      </c>
      <c r="AD451">
        <f t="shared" si="64"/>
        <v>38.10819468068663</v>
      </c>
      <c r="AE451">
        <f t="shared" si="65"/>
        <v>17.018322890338851</v>
      </c>
      <c r="AF451">
        <f t="shared" si="66"/>
        <v>59.36165469445919</v>
      </c>
      <c r="AG451">
        <f t="shared" si="67"/>
        <v>17.127361624673437</v>
      </c>
    </row>
    <row r="452" spans="1:33" x14ac:dyDescent="0.25">
      <c r="A452" s="6">
        <v>45958.166666666664</v>
      </c>
      <c r="B452">
        <f>AAPL!D450</f>
        <v>269</v>
      </c>
      <c r="C452">
        <f>JNJ!D450</f>
        <v>186.93</v>
      </c>
      <c r="D452">
        <f>JPM!D450</f>
        <v>305.36</v>
      </c>
      <c r="E452">
        <f>XOM!D450</f>
        <v>115.03</v>
      </c>
      <c r="G452">
        <f t="shared" si="60"/>
        <v>7.0656926388370416E-4</v>
      </c>
      <c r="H452">
        <f t="shared" si="61"/>
        <v>-1.786755907786346E-2</v>
      </c>
      <c r="I452">
        <f t="shared" si="62"/>
        <v>3.9704076702601256E-3</v>
      </c>
      <c r="J452">
        <f t="shared" si="63"/>
        <v>-7.8798520036678608E-3</v>
      </c>
      <c r="K452">
        <f t="shared" si="68"/>
        <v>-5.2676085368468725E-3</v>
      </c>
      <c r="X452">
        <f>SUM($G$5:G452)</f>
        <v>0.38178851607074998</v>
      </c>
      <c r="Y452">
        <f>SUM($H$5:H452)</f>
        <v>0.15231566982552502</v>
      </c>
      <c r="Z452">
        <f>SUM($I$5:I452)</f>
        <v>0.59758695461485201</v>
      </c>
      <c r="AA452">
        <f>SUM($J$5:J452)</f>
        <v>0.16339376424306651</v>
      </c>
      <c r="AC452">
        <f t="shared" si="69"/>
        <v>32.377122618854841</v>
      </c>
      <c r="AD452">
        <f t="shared" si="64"/>
        <v>38.178851607074996</v>
      </c>
      <c r="AE452">
        <f t="shared" si="65"/>
        <v>15.231566982552502</v>
      </c>
      <c r="AF452">
        <f t="shared" si="66"/>
        <v>59.758695461485203</v>
      </c>
      <c r="AG452">
        <f t="shared" si="67"/>
        <v>16.33937642430665</v>
      </c>
    </row>
    <row r="453" spans="1:33" x14ac:dyDescent="0.25">
      <c r="A453" s="6">
        <v>45959.166666666664</v>
      </c>
      <c r="B453">
        <f>AAPL!D451</f>
        <v>269.7</v>
      </c>
      <c r="C453">
        <f>JNJ!D451</f>
        <v>186.6</v>
      </c>
      <c r="D453">
        <f>JPM!D451</f>
        <v>305.51</v>
      </c>
      <c r="E453">
        <f>XOM!D451</f>
        <v>116.45</v>
      </c>
      <c r="G453">
        <f t="shared" ref="G453:G505" si="70">LN(B453/B452)</f>
        <v>2.5988505438451492E-3</v>
      </c>
      <c r="H453">
        <f t="shared" ref="H453:H505" si="71">LN(C453/C452)</f>
        <v>-1.7669268109969259E-3</v>
      </c>
      <c r="I453">
        <f t="shared" ref="I453:I505" si="72">LN(D453/D452)</f>
        <v>4.9110286317786912E-4</v>
      </c>
      <c r="J453">
        <f t="shared" ref="J453:J505" si="73">LN(E453/E452)</f>
        <v>1.2269032422431153E-2</v>
      </c>
      <c r="K453">
        <f t="shared" si="68"/>
        <v>3.3980147546143116E-3</v>
      </c>
      <c r="X453">
        <f>SUM($G$5:G453)</f>
        <v>0.38438736661459516</v>
      </c>
      <c r="Y453">
        <f>SUM($H$5:H453)</f>
        <v>0.15054874301452809</v>
      </c>
      <c r="Z453">
        <f>SUM($I$5:I453)</f>
        <v>0.59807805747802989</v>
      </c>
      <c r="AA453">
        <f>SUM($J$5:J453)</f>
        <v>0.17566279666549767</v>
      </c>
      <c r="AC453">
        <f t="shared" si="69"/>
        <v>32.716924094316269</v>
      </c>
      <c r="AD453">
        <f t="shared" ref="AD453:AD505" si="74">$AD$1*X453</f>
        <v>38.438736661459515</v>
      </c>
      <c r="AE453">
        <f t="shared" ref="AE453:AE505" si="75">$AD$1*Y453</f>
        <v>15.054874301452809</v>
      </c>
      <c r="AF453">
        <f t="shared" ref="AF453:AF505" si="76">$AD$1*Z453</f>
        <v>59.807805747802988</v>
      </c>
      <c r="AG453">
        <f t="shared" ref="AG453:AG505" si="77">$AD$1*AA453</f>
        <v>17.566279666549768</v>
      </c>
    </row>
    <row r="454" spans="1:33" x14ac:dyDescent="0.25">
      <c r="A454" s="6">
        <v>45960.166666666664</v>
      </c>
      <c r="B454">
        <f>AAPL!D452</f>
        <v>271.39999999999998</v>
      </c>
      <c r="C454">
        <f>JNJ!D452</f>
        <v>189.05</v>
      </c>
      <c r="D454">
        <f>JPM!D452</f>
        <v>309.44</v>
      </c>
      <c r="E454">
        <f>XOM!D452</f>
        <v>114.69</v>
      </c>
      <c r="G454">
        <f t="shared" si="70"/>
        <v>6.2835172550845036E-3</v>
      </c>
      <c r="H454">
        <f t="shared" si="71"/>
        <v>1.3044241923698409E-2</v>
      </c>
      <c r="I454">
        <f t="shared" si="72"/>
        <v>1.2781700964777123E-2</v>
      </c>
      <c r="J454">
        <f t="shared" si="73"/>
        <v>-1.5229159953918903E-2</v>
      </c>
      <c r="K454">
        <f t="shared" ref="K454:K505" si="78">AVERAGE(G454:J454)</f>
        <v>4.2200750474102825E-3</v>
      </c>
      <c r="X454">
        <f>SUM($G$5:G454)</f>
        <v>0.39067088386967969</v>
      </c>
      <c r="Y454">
        <f>SUM($H$5:H454)</f>
        <v>0.16359298493822649</v>
      </c>
      <c r="Z454">
        <f>SUM($I$5:I454)</f>
        <v>0.61085975844280704</v>
      </c>
      <c r="AA454">
        <f>SUM($J$5:J454)</f>
        <v>0.16043363671157876</v>
      </c>
      <c r="AC454">
        <f t="shared" ref="AC454:AC505" si="79">AVERAGE(AD454:AG454)</f>
        <v>33.138931599057301</v>
      </c>
      <c r="AD454">
        <f t="shared" si="74"/>
        <v>39.067088386967967</v>
      </c>
      <c r="AE454">
        <f t="shared" si="75"/>
        <v>16.359298493822649</v>
      </c>
      <c r="AF454">
        <f t="shared" si="76"/>
        <v>61.085975844280703</v>
      </c>
      <c r="AG454">
        <f t="shared" si="77"/>
        <v>16.043363671157877</v>
      </c>
    </row>
    <row r="455" spans="1:33" x14ac:dyDescent="0.25">
      <c r="A455" s="6">
        <v>45961.166666666664</v>
      </c>
      <c r="B455">
        <f>AAPL!D453</f>
        <v>270.37</v>
      </c>
      <c r="C455">
        <f>JNJ!D453</f>
        <v>188.87</v>
      </c>
      <c r="D455">
        <f>JPM!D453</f>
        <v>311.12</v>
      </c>
      <c r="E455">
        <f>XOM!D453</f>
        <v>114.36</v>
      </c>
      <c r="G455">
        <f t="shared" si="70"/>
        <v>-3.8023561325672382E-3</v>
      </c>
      <c r="H455">
        <f t="shared" si="71"/>
        <v>-9.5258262918724429E-4</v>
      </c>
      <c r="I455">
        <f t="shared" si="72"/>
        <v>5.4144775825624592E-3</v>
      </c>
      <c r="J455">
        <f t="shared" si="73"/>
        <v>-2.88146892232006E-3</v>
      </c>
      <c r="K455">
        <f t="shared" si="78"/>
        <v>-5.5548252537802087E-4</v>
      </c>
      <c r="X455">
        <f>SUM($G$5:G455)</f>
        <v>0.38686852773711244</v>
      </c>
      <c r="Y455">
        <f>SUM($H$5:H455)</f>
        <v>0.16264040230903926</v>
      </c>
      <c r="Z455">
        <f>SUM($I$5:I455)</f>
        <v>0.61627423602536946</v>
      </c>
      <c r="AA455">
        <f>SUM($J$5:J455)</f>
        <v>0.15755216778925871</v>
      </c>
      <c r="AC455">
        <f t="shared" si="79"/>
        <v>33.083383346519497</v>
      </c>
      <c r="AD455">
        <f t="shared" si="74"/>
        <v>38.686852773711244</v>
      </c>
      <c r="AE455">
        <f t="shared" si="75"/>
        <v>16.264040230903927</v>
      </c>
      <c r="AF455">
        <f t="shared" si="76"/>
        <v>61.627423602536943</v>
      </c>
      <c r="AG455">
        <f t="shared" si="77"/>
        <v>15.75521677892587</v>
      </c>
    </row>
    <row r="456" spans="1:33" x14ac:dyDescent="0.25">
      <c r="A456" s="6">
        <v>45964.208333333336</v>
      </c>
      <c r="B456">
        <f>AAPL!D454</f>
        <v>269.05</v>
      </c>
      <c r="C456">
        <f>JNJ!D454</f>
        <v>186.26</v>
      </c>
      <c r="D456">
        <f>JPM!D454</f>
        <v>309.35000000000002</v>
      </c>
      <c r="E456">
        <f>XOM!D454</f>
        <v>113.76</v>
      </c>
      <c r="G456">
        <f t="shared" si="70"/>
        <v>-4.8941553327728152E-3</v>
      </c>
      <c r="H456">
        <f t="shared" si="71"/>
        <v>-1.3915400614243074E-2</v>
      </c>
      <c r="I456">
        <f t="shared" si="72"/>
        <v>-5.7053678704940373E-3</v>
      </c>
      <c r="J456">
        <f t="shared" si="73"/>
        <v>-5.260401399180277E-3</v>
      </c>
      <c r="K456">
        <f t="shared" si="78"/>
        <v>-7.4438313041725506E-3</v>
      </c>
      <c r="X456">
        <f>SUM($G$5:G456)</f>
        <v>0.38197437240433962</v>
      </c>
      <c r="Y456">
        <f>SUM($H$5:H456)</f>
        <v>0.14872500169479619</v>
      </c>
      <c r="Z456">
        <f>SUM($I$5:I456)</f>
        <v>0.61056886815487543</v>
      </c>
      <c r="AA456">
        <f>SUM($J$5:J456)</f>
        <v>0.15229176639007844</v>
      </c>
      <c r="AC456">
        <f t="shared" si="79"/>
        <v>32.339000216102242</v>
      </c>
      <c r="AD456">
        <f t="shared" si="74"/>
        <v>38.197437240433963</v>
      </c>
      <c r="AE456">
        <f t="shared" si="75"/>
        <v>14.872500169479618</v>
      </c>
      <c r="AF456">
        <f t="shared" si="76"/>
        <v>61.056886815487545</v>
      </c>
      <c r="AG456">
        <f t="shared" si="77"/>
        <v>15.229176639007843</v>
      </c>
    </row>
    <row r="457" spans="1:33" x14ac:dyDescent="0.25">
      <c r="A457" s="6">
        <v>45965.208333333336</v>
      </c>
      <c r="B457">
        <f>AAPL!D455</f>
        <v>270.04000000000002</v>
      </c>
      <c r="C457">
        <f>JNJ!D455</f>
        <v>186.86</v>
      </c>
      <c r="D457">
        <f>JPM!D455</f>
        <v>309.25</v>
      </c>
      <c r="E457">
        <f>XOM!D455</f>
        <v>114.14</v>
      </c>
      <c r="G457">
        <f t="shared" si="70"/>
        <v>3.6728602382412124E-3</v>
      </c>
      <c r="H457">
        <f t="shared" si="71"/>
        <v>3.2161262712979443E-3</v>
      </c>
      <c r="I457">
        <f t="shared" si="72"/>
        <v>-3.2331070440057231E-4</v>
      </c>
      <c r="J457">
        <f t="shared" si="73"/>
        <v>3.3347990536312495E-3</v>
      </c>
      <c r="K457">
        <f t="shared" si="78"/>
        <v>2.4751187146924585E-3</v>
      </c>
      <c r="X457">
        <f>SUM($G$5:G457)</f>
        <v>0.38564723264258083</v>
      </c>
      <c r="Y457">
        <f>SUM($H$5:H457)</f>
        <v>0.15194112796609413</v>
      </c>
      <c r="Z457">
        <f>SUM($I$5:I457)</f>
        <v>0.61024555745047482</v>
      </c>
      <c r="AA457">
        <f>SUM($J$5:J457)</f>
        <v>0.15562656544370967</v>
      </c>
      <c r="AC457">
        <f t="shared" si="79"/>
        <v>32.586512087571485</v>
      </c>
      <c r="AD457">
        <f t="shared" si="74"/>
        <v>38.564723264258085</v>
      </c>
      <c r="AE457">
        <f t="shared" si="75"/>
        <v>15.194112796609414</v>
      </c>
      <c r="AF457">
        <f t="shared" si="76"/>
        <v>61.024555745047479</v>
      </c>
      <c r="AG457">
        <f t="shared" si="77"/>
        <v>15.562656544370967</v>
      </c>
    </row>
    <row r="458" spans="1:33" x14ac:dyDescent="0.25">
      <c r="A458" s="6">
        <v>45966.208333333336</v>
      </c>
      <c r="B458">
        <f>AAPL!D456</f>
        <v>270.14</v>
      </c>
      <c r="C458">
        <f>JNJ!D456</f>
        <v>186</v>
      </c>
      <c r="D458">
        <f>JPM!D456</f>
        <v>311.68</v>
      </c>
      <c r="E458">
        <f>XOM!D456</f>
        <v>113.68</v>
      </c>
      <c r="G458">
        <f t="shared" si="70"/>
        <v>3.7024695894810876E-4</v>
      </c>
      <c r="H458">
        <f t="shared" si="71"/>
        <v>-4.6129996516084083E-3</v>
      </c>
      <c r="I458">
        <f t="shared" si="72"/>
        <v>7.8270091815729262E-3</v>
      </c>
      <c r="J458">
        <f t="shared" si="73"/>
        <v>-4.0382813197167404E-3</v>
      </c>
      <c r="K458">
        <f t="shared" si="78"/>
        <v>-1.1350620770102845E-4</v>
      </c>
      <c r="X458">
        <f>SUM($G$5:G458)</f>
        <v>0.38601747960152893</v>
      </c>
      <c r="Y458">
        <f>SUM($H$5:H458)</f>
        <v>0.14732812831448572</v>
      </c>
      <c r="Z458">
        <f>SUM($I$5:I458)</f>
        <v>0.61807256663204779</v>
      </c>
      <c r="AA458">
        <f>SUM($J$5:J458)</f>
        <v>0.15158828412399294</v>
      </c>
      <c r="AC458">
        <f t="shared" si="79"/>
        <v>32.575161466801383</v>
      </c>
      <c r="AD458">
        <f t="shared" si="74"/>
        <v>38.601747960152892</v>
      </c>
      <c r="AE458">
        <f t="shared" si="75"/>
        <v>14.732812831448571</v>
      </c>
      <c r="AF458">
        <f t="shared" si="76"/>
        <v>61.807256663204782</v>
      </c>
      <c r="AG458">
        <f t="shared" si="77"/>
        <v>15.158828412399295</v>
      </c>
    </row>
    <row r="459" spans="1:33" x14ac:dyDescent="0.25">
      <c r="A459" s="6">
        <v>45967.208333333336</v>
      </c>
      <c r="B459">
        <f>AAPL!D457</f>
        <v>269.77</v>
      </c>
      <c r="C459">
        <f>JNJ!D457</f>
        <v>186.97</v>
      </c>
      <c r="D459">
        <f>JPM!D457</f>
        <v>313.42</v>
      </c>
      <c r="E459">
        <f>XOM!D457</f>
        <v>114.5</v>
      </c>
      <c r="G459">
        <f t="shared" si="70"/>
        <v>-1.3705990180649203E-3</v>
      </c>
      <c r="H459">
        <f t="shared" si="71"/>
        <v>5.2015024639814793E-3</v>
      </c>
      <c r="I459">
        <f t="shared" si="72"/>
        <v>5.5671236408996617E-3</v>
      </c>
      <c r="J459">
        <f t="shared" si="73"/>
        <v>7.1873392054490103E-3</v>
      </c>
      <c r="K459">
        <f t="shared" si="78"/>
        <v>4.1463415730663075E-3</v>
      </c>
      <c r="X459">
        <f>SUM($G$5:G459)</f>
        <v>0.38464688058346402</v>
      </c>
      <c r="Y459">
        <f>SUM($H$5:H459)</f>
        <v>0.15252963077846721</v>
      </c>
      <c r="Z459">
        <f>SUM($I$5:I459)</f>
        <v>0.62363969027294741</v>
      </c>
      <c r="AA459">
        <f>SUM($J$5:J459)</f>
        <v>0.15877562332944195</v>
      </c>
      <c r="AC459">
        <f t="shared" si="79"/>
        <v>32.989795624108012</v>
      </c>
      <c r="AD459">
        <f t="shared" si="74"/>
        <v>38.464688058346404</v>
      </c>
      <c r="AE459">
        <f t="shared" si="75"/>
        <v>15.25296307784672</v>
      </c>
      <c r="AF459">
        <f t="shared" si="76"/>
        <v>62.363969027294743</v>
      </c>
      <c r="AG459">
        <f t="shared" si="77"/>
        <v>15.877562332944194</v>
      </c>
    </row>
    <row r="460" spans="1:33" x14ac:dyDescent="0.25">
      <c r="A460" s="6">
        <v>45968.208333333336</v>
      </c>
      <c r="B460">
        <f>AAPL!D458</f>
        <v>268.47000000000003</v>
      </c>
      <c r="C460">
        <f>JNJ!D458</f>
        <v>186.57</v>
      </c>
      <c r="D460">
        <f>JPM!D458</f>
        <v>314.20999999999998</v>
      </c>
      <c r="E460">
        <f>XOM!D458</f>
        <v>117.22</v>
      </c>
      <c r="G460">
        <f t="shared" si="70"/>
        <v>-4.8305682516764535E-3</v>
      </c>
      <c r="H460">
        <f t="shared" si="71"/>
        <v>-2.1416723932752564E-3</v>
      </c>
      <c r="I460">
        <f t="shared" si="72"/>
        <v>2.5174080818583088E-3</v>
      </c>
      <c r="J460">
        <f t="shared" si="73"/>
        <v>2.3477688053988918E-2</v>
      </c>
      <c r="K460">
        <f t="shared" si="78"/>
        <v>4.7557138727238792E-3</v>
      </c>
      <c r="X460">
        <f>SUM($G$5:G460)</f>
        <v>0.37981631233178759</v>
      </c>
      <c r="Y460">
        <f>SUM($H$5:H460)</f>
        <v>0.15038795838519195</v>
      </c>
      <c r="Z460">
        <f>SUM($I$5:I460)</f>
        <v>0.62615709835480571</v>
      </c>
      <c r="AA460">
        <f>SUM($J$5:J460)</f>
        <v>0.18225331138343087</v>
      </c>
      <c r="AC460">
        <f t="shared" si="79"/>
        <v>33.465367011380401</v>
      </c>
      <c r="AD460">
        <f t="shared" si="74"/>
        <v>37.98163123317876</v>
      </c>
      <c r="AE460">
        <f t="shared" si="75"/>
        <v>15.038795838519196</v>
      </c>
      <c r="AF460">
        <f t="shared" si="76"/>
        <v>62.615709835480573</v>
      </c>
      <c r="AG460">
        <f t="shared" si="77"/>
        <v>18.225331138343087</v>
      </c>
    </row>
    <row r="461" spans="1:33" x14ac:dyDescent="0.25">
      <c r="A461" s="6">
        <v>45971.208333333336</v>
      </c>
      <c r="B461">
        <f>AAPL!D459</f>
        <v>269.43</v>
      </c>
      <c r="C461">
        <f>JNJ!D459</f>
        <v>188.41</v>
      </c>
      <c r="D461">
        <f>JPM!D459</f>
        <v>316.89</v>
      </c>
      <c r="E461">
        <f>XOM!D459</f>
        <v>118.22</v>
      </c>
      <c r="G461">
        <f t="shared" si="70"/>
        <v>3.5694404880914532E-3</v>
      </c>
      <c r="H461">
        <f t="shared" si="71"/>
        <v>9.8139355060016496E-3</v>
      </c>
      <c r="I461">
        <f t="shared" si="72"/>
        <v>8.493158326252059E-3</v>
      </c>
      <c r="J461">
        <f t="shared" si="73"/>
        <v>8.4947843479402235E-3</v>
      </c>
      <c r="K461">
        <f t="shared" si="78"/>
        <v>7.5928296670713467E-3</v>
      </c>
      <c r="X461">
        <f>SUM($G$5:G461)</f>
        <v>0.38338575281987902</v>
      </c>
      <c r="Y461">
        <f>SUM($H$5:H461)</f>
        <v>0.1602018938911936</v>
      </c>
      <c r="Z461">
        <f>SUM($I$5:I461)</f>
        <v>0.63465025668105779</v>
      </c>
      <c r="AA461">
        <f>SUM($J$5:J461)</f>
        <v>0.19074809573137108</v>
      </c>
      <c r="AC461">
        <f t="shared" si="79"/>
        <v>34.224649978087541</v>
      </c>
      <c r="AD461">
        <f t="shared" si="74"/>
        <v>38.3385752819879</v>
      </c>
      <c r="AE461">
        <f t="shared" si="75"/>
        <v>16.020189389119359</v>
      </c>
      <c r="AF461">
        <f t="shared" si="76"/>
        <v>63.465025668105781</v>
      </c>
      <c r="AG461">
        <f t="shared" si="77"/>
        <v>19.074809573137109</v>
      </c>
    </row>
    <row r="462" spans="1:33" x14ac:dyDescent="0.25">
      <c r="A462" s="6">
        <v>45972.208333333336</v>
      </c>
      <c r="B462">
        <f>AAPL!D460</f>
        <v>275.25</v>
      </c>
      <c r="C462">
        <f>JNJ!D460</f>
        <v>193.83</v>
      </c>
      <c r="D462">
        <f>JPM!D460</f>
        <v>315.62</v>
      </c>
      <c r="E462">
        <f>XOM!D460</f>
        <v>119.78</v>
      </c>
      <c r="G462">
        <f t="shared" si="70"/>
        <v>2.1371159251821259E-2</v>
      </c>
      <c r="H462">
        <f t="shared" si="71"/>
        <v>2.8361046948274665E-2</v>
      </c>
      <c r="I462">
        <f t="shared" si="72"/>
        <v>-4.0157521831938672E-3</v>
      </c>
      <c r="J462">
        <f t="shared" si="73"/>
        <v>1.3109431440092982E-2</v>
      </c>
      <c r="K462">
        <f t="shared" si="78"/>
        <v>1.470647136424876E-2</v>
      </c>
      <c r="X462">
        <f>SUM($G$5:G462)</f>
        <v>0.40475691207170028</v>
      </c>
      <c r="Y462">
        <f>SUM($H$5:H462)</f>
        <v>0.18856294083946826</v>
      </c>
      <c r="Z462">
        <f>SUM($I$5:I462)</f>
        <v>0.63063450449786396</v>
      </c>
      <c r="AA462">
        <f>SUM($J$5:J462)</f>
        <v>0.20385752717146408</v>
      </c>
      <c r="AC462">
        <f t="shared" si="79"/>
        <v>35.695297114512414</v>
      </c>
      <c r="AD462">
        <f t="shared" si="74"/>
        <v>40.47569120717003</v>
      </c>
      <c r="AE462">
        <f t="shared" si="75"/>
        <v>18.856294083946825</v>
      </c>
      <c r="AF462">
        <f t="shared" si="76"/>
        <v>63.063450449786394</v>
      </c>
      <c r="AG462">
        <f t="shared" si="77"/>
        <v>20.385752717146406</v>
      </c>
    </row>
    <row r="463" spans="1:33" x14ac:dyDescent="0.25">
      <c r="A463" s="6">
        <v>45973.208333333336</v>
      </c>
      <c r="B463">
        <f>AAPL!D461</f>
        <v>273.47000000000003</v>
      </c>
      <c r="C463">
        <f>JNJ!D461</f>
        <v>194.39</v>
      </c>
      <c r="D463">
        <f>JPM!D461</f>
        <v>320.41000000000003</v>
      </c>
      <c r="E463">
        <f>XOM!D461</f>
        <v>118.12</v>
      </c>
      <c r="G463">
        <f t="shared" si="70"/>
        <v>-6.4878489709490634E-3</v>
      </c>
      <c r="H463">
        <f t="shared" si="71"/>
        <v>2.8849641358375706E-3</v>
      </c>
      <c r="I463">
        <f t="shared" si="72"/>
        <v>1.5062467373432106E-2</v>
      </c>
      <c r="J463">
        <f t="shared" si="73"/>
        <v>-1.3955669960594429E-2</v>
      </c>
      <c r="K463">
        <f t="shared" si="78"/>
        <v>-6.2402185556845397E-4</v>
      </c>
      <c r="X463">
        <f>SUM($G$5:G463)</f>
        <v>0.39826906310075122</v>
      </c>
      <c r="Y463">
        <f>SUM($H$5:H463)</f>
        <v>0.19144790497530584</v>
      </c>
      <c r="Z463">
        <f>SUM($I$5:I463)</f>
        <v>0.64569697187129604</v>
      </c>
      <c r="AA463">
        <f>SUM($J$5:J463)</f>
        <v>0.18990185721086963</v>
      </c>
      <c r="AC463">
        <f t="shared" si="79"/>
        <v>35.632894928955572</v>
      </c>
      <c r="AD463">
        <f t="shared" si="74"/>
        <v>39.826906310075124</v>
      </c>
      <c r="AE463">
        <f t="shared" si="75"/>
        <v>19.144790497530582</v>
      </c>
      <c r="AF463">
        <f t="shared" si="76"/>
        <v>64.569697187129606</v>
      </c>
      <c r="AG463">
        <f t="shared" si="77"/>
        <v>18.990185721086963</v>
      </c>
    </row>
    <row r="464" spans="1:33" x14ac:dyDescent="0.25">
      <c r="A464" s="6">
        <v>45974.208333333336</v>
      </c>
      <c r="B464">
        <f>AAPL!D462</f>
        <v>272.95</v>
      </c>
      <c r="C464">
        <f>JNJ!D462</f>
        <v>195.25</v>
      </c>
      <c r="D464">
        <f>JPM!D462</f>
        <v>309.48</v>
      </c>
      <c r="E464">
        <f>XOM!D462</f>
        <v>118.79</v>
      </c>
      <c r="G464">
        <f t="shared" si="70"/>
        <v>-1.903298404073698E-3</v>
      </c>
      <c r="H464">
        <f t="shared" si="71"/>
        <v>4.4143383457739809E-3</v>
      </c>
      <c r="I464">
        <f t="shared" si="72"/>
        <v>-3.470795601216492E-2</v>
      </c>
      <c r="J464">
        <f t="shared" si="73"/>
        <v>5.6561714257263038E-3</v>
      </c>
      <c r="K464">
        <f t="shared" si="78"/>
        <v>-6.6351861611845843E-3</v>
      </c>
      <c r="X464">
        <f>SUM($G$5:G464)</f>
        <v>0.3963657646966775</v>
      </c>
      <c r="Y464">
        <f>SUM($H$5:H464)</f>
        <v>0.19586224332107982</v>
      </c>
      <c r="Z464">
        <f>SUM($I$5:I464)</f>
        <v>0.61098901585913112</v>
      </c>
      <c r="AA464">
        <f>SUM($J$5:J464)</f>
        <v>0.19555802863659594</v>
      </c>
      <c r="AC464">
        <f t="shared" si="79"/>
        <v>34.969376312837113</v>
      </c>
      <c r="AD464">
        <f t="shared" si="74"/>
        <v>39.636576469667752</v>
      </c>
      <c r="AE464">
        <f t="shared" si="75"/>
        <v>19.586224332107982</v>
      </c>
      <c r="AF464">
        <f t="shared" si="76"/>
        <v>61.098901585913111</v>
      </c>
      <c r="AG464">
        <f t="shared" si="77"/>
        <v>19.555802863659594</v>
      </c>
    </row>
    <row r="465" spans="1:33" x14ac:dyDescent="0.25">
      <c r="A465" s="6">
        <v>45975.208333333336</v>
      </c>
      <c r="B465">
        <f>AAPL!D463</f>
        <v>272.41000000000003</v>
      </c>
      <c r="C465">
        <f>JNJ!D463</f>
        <v>195.93</v>
      </c>
      <c r="D465">
        <f>JPM!D463</f>
        <v>303.61</v>
      </c>
      <c r="E465">
        <f>XOM!D463</f>
        <v>119.29</v>
      </c>
      <c r="G465">
        <f t="shared" si="70"/>
        <v>-1.9803439067010314E-3</v>
      </c>
      <c r="H465">
        <f t="shared" si="71"/>
        <v>3.4766638628801671E-3</v>
      </c>
      <c r="I465">
        <f t="shared" si="72"/>
        <v>-1.9149486625809092E-2</v>
      </c>
      <c r="J465">
        <f t="shared" si="73"/>
        <v>4.2002749924061437E-3</v>
      </c>
      <c r="K465">
        <f t="shared" si="78"/>
        <v>-3.3632229193059533E-3</v>
      </c>
      <c r="X465">
        <f>SUM($G$5:G465)</f>
        <v>0.39438542078997646</v>
      </c>
      <c r="Y465">
        <f>SUM($H$5:H465)</f>
        <v>0.19933890718396</v>
      </c>
      <c r="Z465">
        <f>SUM($I$5:I465)</f>
        <v>0.59183952923332206</v>
      </c>
      <c r="AA465">
        <f>SUM($J$5:J465)</f>
        <v>0.19975830362900207</v>
      </c>
      <c r="AC465">
        <f t="shared" si="79"/>
        <v>34.633054020906513</v>
      </c>
      <c r="AD465">
        <f t="shared" si="74"/>
        <v>39.438542078997649</v>
      </c>
      <c r="AE465">
        <f t="shared" si="75"/>
        <v>19.933890718396</v>
      </c>
      <c r="AF465">
        <f t="shared" si="76"/>
        <v>59.183952923332207</v>
      </c>
      <c r="AG465">
        <f t="shared" si="77"/>
        <v>19.975830362900208</v>
      </c>
    </row>
    <row r="466" spans="1:33" x14ac:dyDescent="0.25">
      <c r="A466" s="6">
        <v>45978.208333333336</v>
      </c>
      <c r="B466">
        <f>AAPL!D464</f>
        <v>267.45999999999998</v>
      </c>
      <c r="C466">
        <f>JNJ!D464</f>
        <v>199.58</v>
      </c>
      <c r="D466">
        <f>JPM!D464</f>
        <v>300.37</v>
      </c>
      <c r="E466">
        <f>XOM!D464</f>
        <v>117.68</v>
      </c>
      <c r="G466">
        <f t="shared" si="70"/>
        <v>-1.8338261876415136E-2</v>
      </c>
      <c r="H466">
        <f t="shared" si="71"/>
        <v>1.8457705873490996E-2</v>
      </c>
      <c r="I466">
        <f t="shared" si="72"/>
        <v>-1.0728934996698079E-2</v>
      </c>
      <c r="J466">
        <f t="shared" si="73"/>
        <v>-1.3588427000672381E-2</v>
      </c>
      <c r="K466">
        <f t="shared" si="78"/>
        <v>-6.04947950007365E-3</v>
      </c>
      <c r="X466">
        <f>SUM($G$5:G466)</f>
        <v>0.37604715891356133</v>
      </c>
      <c r="Y466">
        <f>SUM($H$5:H466)</f>
        <v>0.21779661305745099</v>
      </c>
      <c r="Z466">
        <f>SUM($I$5:I466)</f>
        <v>0.58111059423662403</v>
      </c>
      <c r="AA466">
        <f>SUM($J$5:J466)</f>
        <v>0.18616987662832968</v>
      </c>
      <c r="AC466">
        <f t="shared" si="79"/>
        <v>34.028106070899149</v>
      </c>
      <c r="AD466">
        <f t="shared" si="74"/>
        <v>37.604715891356136</v>
      </c>
      <c r="AE466">
        <f t="shared" si="75"/>
        <v>21.779661305745098</v>
      </c>
      <c r="AF466">
        <f t="shared" si="76"/>
        <v>58.111059423662404</v>
      </c>
      <c r="AG466">
        <f t="shared" si="77"/>
        <v>18.616987662832969</v>
      </c>
    </row>
    <row r="467" spans="1:33" x14ac:dyDescent="0.25">
      <c r="A467" s="6">
        <v>45979.208333333336</v>
      </c>
      <c r="B467">
        <f>AAPL!D465</f>
        <v>267.44</v>
      </c>
      <c r="C467">
        <f>JNJ!D465</f>
        <v>200</v>
      </c>
      <c r="D467">
        <f>JPM!D465</f>
        <v>299.41000000000003</v>
      </c>
      <c r="E467">
        <f>XOM!D465</f>
        <v>119.03</v>
      </c>
      <c r="G467">
        <f t="shared" si="70"/>
        <v>-7.4780332807222467E-5</v>
      </c>
      <c r="H467">
        <f t="shared" si="71"/>
        <v>2.1022080918700592E-3</v>
      </c>
      <c r="I467">
        <f t="shared" si="72"/>
        <v>-3.2011764973900831E-3</v>
      </c>
      <c r="J467">
        <f t="shared" si="73"/>
        <v>1.140648588660634E-2</v>
      </c>
      <c r="K467">
        <f t="shared" si="78"/>
        <v>2.5581842870697731E-3</v>
      </c>
      <c r="X467">
        <f>SUM($G$5:G467)</f>
        <v>0.37597237858075411</v>
      </c>
      <c r="Y467">
        <f>SUM($H$5:H467)</f>
        <v>0.21989882114932105</v>
      </c>
      <c r="Z467">
        <f>SUM($I$5:I467)</f>
        <v>0.57790941773923399</v>
      </c>
      <c r="AA467">
        <f>SUM($J$5:J467)</f>
        <v>0.19757636251493602</v>
      </c>
      <c r="AC467">
        <f t="shared" si="79"/>
        <v>34.28392449960613</v>
      </c>
      <c r="AD467">
        <f t="shared" si="74"/>
        <v>37.59723785807541</v>
      </c>
      <c r="AE467">
        <f t="shared" si="75"/>
        <v>21.989882114932104</v>
      </c>
      <c r="AF467">
        <f t="shared" si="76"/>
        <v>57.7909417739234</v>
      </c>
      <c r="AG467">
        <f t="shared" si="77"/>
        <v>19.757636251493601</v>
      </c>
    </row>
    <row r="468" spans="1:33" x14ac:dyDescent="0.25">
      <c r="A468" s="6">
        <v>45980.208333333336</v>
      </c>
      <c r="B468">
        <f>AAPL!D466</f>
        <v>268.56</v>
      </c>
      <c r="C468">
        <f>JNJ!D466</f>
        <v>202.51</v>
      </c>
      <c r="D468">
        <f>JPM!D466</f>
        <v>303.27</v>
      </c>
      <c r="E468">
        <f>XOM!D466</f>
        <v>117.35</v>
      </c>
      <c r="G468">
        <f t="shared" si="70"/>
        <v>4.1791105599363393E-3</v>
      </c>
      <c r="H468">
        <f t="shared" si="71"/>
        <v>1.2471901495320415E-2</v>
      </c>
      <c r="I468">
        <f t="shared" si="72"/>
        <v>1.2809626272719404E-2</v>
      </c>
      <c r="J468">
        <f t="shared" si="73"/>
        <v>-1.4214639882755967E-2</v>
      </c>
      <c r="K468">
        <f t="shared" si="78"/>
        <v>3.8114996113050477E-3</v>
      </c>
      <c r="X468">
        <f>SUM($G$5:G468)</f>
        <v>0.38015148914069047</v>
      </c>
      <c r="Y468">
        <f>SUM($H$5:H468)</f>
        <v>0.23237072264464145</v>
      </c>
      <c r="Z468">
        <f>SUM($I$5:I468)</f>
        <v>0.59071904401195341</v>
      </c>
      <c r="AA468">
        <f>SUM($J$5:J468)</f>
        <v>0.18336172263218004</v>
      </c>
      <c r="AC468">
        <f t="shared" si="79"/>
        <v>34.665074460736633</v>
      </c>
      <c r="AD468">
        <f t="shared" si="74"/>
        <v>38.015148914069044</v>
      </c>
      <c r="AE468">
        <f t="shared" si="75"/>
        <v>23.237072264464146</v>
      </c>
      <c r="AF468">
        <f t="shared" si="76"/>
        <v>59.07190440119534</v>
      </c>
      <c r="AG468">
        <f t="shared" si="77"/>
        <v>18.336172263218003</v>
      </c>
    </row>
    <row r="469" spans="1:33" x14ac:dyDescent="0.25">
      <c r="A469" s="6">
        <v>45981.208333333336</v>
      </c>
      <c r="B469">
        <f>AAPL!D467</f>
        <v>266.25</v>
      </c>
      <c r="C469">
        <f>JNJ!D467</f>
        <v>203.07</v>
      </c>
      <c r="D469">
        <f>JPM!D467</f>
        <v>298.38</v>
      </c>
      <c r="E469">
        <f>XOM!D467</f>
        <v>117.02</v>
      </c>
      <c r="G469">
        <f t="shared" si="70"/>
        <v>-8.6386356481446304E-3</v>
      </c>
      <c r="H469">
        <f t="shared" si="71"/>
        <v>2.7614791452689256E-3</v>
      </c>
      <c r="I469">
        <f t="shared" si="72"/>
        <v>-1.6255655879373731E-2</v>
      </c>
      <c r="J469">
        <f t="shared" si="73"/>
        <v>-2.8160619369424597E-3</v>
      </c>
      <c r="K469">
        <f t="shared" si="78"/>
        <v>-6.2372185797979736E-3</v>
      </c>
      <c r="X469">
        <f>SUM($G$5:G469)</f>
        <v>0.37151285349254581</v>
      </c>
      <c r="Y469">
        <f>SUM($H$5:H469)</f>
        <v>0.23513220178991037</v>
      </c>
      <c r="Z469">
        <f>SUM($I$5:I469)</f>
        <v>0.57446338813257969</v>
      </c>
      <c r="AA469">
        <f>SUM($J$5:J469)</f>
        <v>0.18054566069523759</v>
      </c>
      <c r="AC469">
        <f t="shared" si="79"/>
        <v>34.041352602756831</v>
      </c>
      <c r="AD469">
        <f t="shared" si="74"/>
        <v>37.151285349254579</v>
      </c>
      <c r="AE469">
        <f t="shared" si="75"/>
        <v>23.513220178991038</v>
      </c>
      <c r="AF469">
        <f t="shared" si="76"/>
        <v>57.446338813257967</v>
      </c>
      <c r="AG469">
        <f t="shared" si="77"/>
        <v>18.054566069523759</v>
      </c>
    </row>
    <row r="470" spans="1:33" x14ac:dyDescent="0.25">
      <c r="A470" s="6">
        <v>45982.208333333336</v>
      </c>
      <c r="B470">
        <f>AAPL!D468</f>
        <v>271.49</v>
      </c>
      <c r="C470">
        <f>JNJ!D468</f>
        <v>203.9</v>
      </c>
      <c r="D470">
        <f>JPM!D468</f>
        <v>298.02</v>
      </c>
      <c r="E470">
        <f>XOM!D468</f>
        <v>117.08</v>
      </c>
      <c r="G470">
        <f t="shared" si="70"/>
        <v>1.9489589259502289E-2</v>
      </c>
      <c r="H470">
        <f t="shared" si="71"/>
        <v>4.0789303917835532E-3</v>
      </c>
      <c r="I470">
        <f t="shared" si="72"/>
        <v>-1.2072436073881122E-3</v>
      </c>
      <c r="J470">
        <f t="shared" si="73"/>
        <v>5.1260146359503563E-4</v>
      </c>
      <c r="K470">
        <f t="shared" si="78"/>
        <v>5.718469376873191E-3</v>
      </c>
      <c r="X470">
        <f>SUM($G$5:G470)</f>
        <v>0.3910024427520481</v>
      </c>
      <c r="Y470">
        <f>SUM($H$5:H470)</f>
        <v>0.23921113218169393</v>
      </c>
      <c r="Z470">
        <f>SUM($I$5:I470)</f>
        <v>0.57325614452519158</v>
      </c>
      <c r="AA470">
        <f>SUM($J$5:J470)</f>
        <v>0.18105826215883261</v>
      </c>
      <c r="AC470">
        <f t="shared" si="79"/>
        <v>34.613199540444157</v>
      </c>
      <c r="AD470">
        <f t="shared" si="74"/>
        <v>39.100244275204808</v>
      </c>
      <c r="AE470">
        <f t="shared" si="75"/>
        <v>23.921113218169392</v>
      </c>
      <c r="AF470">
        <f t="shared" si="76"/>
        <v>57.325614452519162</v>
      </c>
      <c r="AG470">
        <f t="shared" si="77"/>
        <v>18.105826215883262</v>
      </c>
    </row>
    <row r="471" spans="1:33" x14ac:dyDescent="0.25">
      <c r="A471" s="6">
        <v>45985.208333333336</v>
      </c>
      <c r="B471">
        <f>AAPL!D469</f>
        <v>275.92</v>
      </c>
      <c r="C471">
        <f>JNJ!D469</f>
        <v>206.05</v>
      </c>
      <c r="D471">
        <f>JPM!D469</f>
        <v>298</v>
      </c>
      <c r="E471">
        <f>XOM!D469</f>
        <v>115.97</v>
      </c>
      <c r="G471">
        <f t="shared" si="70"/>
        <v>1.6185662345448357E-2</v>
      </c>
      <c r="H471">
        <f t="shared" si="71"/>
        <v>1.0489180204416972E-2</v>
      </c>
      <c r="I471">
        <f t="shared" si="72"/>
        <v>-6.7111841909652455E-5</v>
      </c>
      <c r="J471">
        <f t="shared" si="73"/>
        <v>-9.5259248550732447E-3</v>
      </c>
      <c r="K471">
        <f t="shared" si="78"/>
        <v>4.2704514632206092E-3</v>
      </c>
      <c r="X471">
        <f>SUM($G$5:G471)</f>
        <v>0.40718810509749648</v>
      </c>
      <c r="Y471">
        <f>SUM($H$5:H471)</f>
        <v>0.2497003123861109</v>
      </c>
      <c r="Z471">
        <f>SUM($I$5:I471)</f>
        <v>0.57318903268328192</v>
      </c>
      <c r="AA471">
        <f>SUM($J$5:J471)</f>
        <v>0.17153233730375936</v>
      </c>
      <c r="AC471">
        <f t="shared" si="79"/>
        <v>35.040244686766215</v>
      </c>
      <c r="AD471">
        <f t="shared" si="74"/>
        <v>40.718810509749645</v>
      </c>
      <c r="AE471">
        <f t="shared" si="75"/>
        <v>24.970031238611089</v>
      </c>
      <c r="AF471">
        <f t="shared" si="76"/>
        <v>57.318903268328192</v>
      </c>
      <c r="AG471">
        <f t="shared" si="77"/>
        <v>17.153233730375934</v>
      </c>
    </row>
    <row r="472" spans="1:33" x14ac:dyDescent="0.25">
      <c r="A472" s="6">
        <v>45986.208333333336</v>
      </c>
      <c r="B472">
        <f>AAPL!D470</f>
        <v>276.97000000000003</v>
      </c>
      <c r="C472">
        <f>JNJ!D470</f>
        <v>206.67</v>
      </c>
      <c r="D472">
        <f>JPM!D470</f>
        <v>303</v>
      </c>
      <c r="E472">
        <f>XOM!D470</f>
        <v>114.51</v>
      </c>
      <c r="G472">
        <f t="shared" si="70"/>
        <v>3.7982284444352779E-3</v>
      </c>
      <c r="H472">
        <f t="shared" si="71"/>
        <v>3.0044604883876997E-3</v>
      </c>
      <c r="I472">
        <f t="shared" si="72"/>
        <v>1.6639319003964724E-2</v>
      </c>
      <c r="J472">
        <f t="shared" si="73"/>
        <v>-1.2669381543363792E-2</v>
      </c>
      <c r="K472">
        <f t="shared" si="78"/>
        <v>2.693156598355978E-3</v>
      </c>
      <c r="X472">
        <f>SUM($G$5:G472)</f>
        <v>0.41098633354193176</v>
      </c>
      <c r="Y472">
        <f>SUM($H$5:H472)</f>
        <v>0.25270477287449861</v>
      </c>
      <c r="Z472">
        <f>SUM($I$5:I472)</f>
        <v>0.58982835168724668</v>
      </c>
      <c r="AA472">
        <f>SUM($J$5:J472)</f>
        <v>0.15886295576039555</v>
      </c>
      <c r="AC472">
        <f t="shared" si="79"/>
        <v>35.309560346601813</v>
      </c>
      <c r="AD472">
        <f t="shared" si="74"/>
        <v>41.098633354193176</v>
      </c>
      <c r="AE472">
        <f t="shared" si="75"/>
        <v>25.270477287449861</v>
      </c>
      <c r="AF472">
        <f t="shared" si="76"/>
        <v>58.982835168724669</v>
      </c>
      <c r="AG472">
        <f t="shared" si="77"/>
        <v>15.886295576039554</v>
      </c>
    </row>
    <row r="473" spans="1:33" x14ac:dyDescent="0.25">
      <c r="A473" s="6">
        <v>45987.208333333336</v>
      </c>
      <c r="B473">
        <f>AAPL!D471</f>
        <v>277.55</v>
      </c>
      <c r="C473">
        <f>JNJ!D471</f>
        <v>207.56</v>
      </c>
      <c r="D473">
        <f>JPM!D471</f>
        <v>307.64</v>
      </c>
      <c r="E473">
        <f>XOM!D471</f>
        <v>114.77</v>
      </c>
      <c r="G473">
        <f t="shared" si="70"/>
        <v>2.0919000631496021E-3</v>
      </c>
      <c r="H473">
        <f t="shared" si="71"/>
        <v>4.2971362263247593E-3</v>
      </c>
      <c r="I473">
        <f t="shared" si="72"/>
        <v>1.5197462679483785E-2</v>
      </c>
      <c r="J473">
        <f t="shared" si="73"/>
        <v>2.2679702673287934E-3</v>
      </c>
      <c r="K473">
        <f t="shared" si="78"/>
        <v>5.9636173090717344E-3</v>
      </c>
      <c r="X473">
        <f>SUM($G$5:G473)</f>
        <v>0.41307823360508134</v>
      </c>
      <c r="Y473">
        <f>SUM($H$5:H473)</f>
        <v>0.25700190910082338</v>
      </c>
      <c r="Z473">
        <f>SUM($I$5:I473)</f>
        <v>0.60502581436673042</v>
      </c>
      <c r="AA473">
        <f>SUM($J$5:J473)</f>
        <v>0.16113092602772436</v>
      </c>
      <c r="AC473">
        <f t="shared" si="79"/>
        <v>35.905922077508983</v>
      </c>
      <c r="AD473">
        <f t="shared" si="74"/>
        <v>41.307823360508131</v>
      </c>
      <c r="AE473">
        <f t="shared" si="75"/>
        <v>25.700190910082338</v>
      </c>
      <c r="AF473">
        <f t="shared" si="76"/>
        <v>60.50258143667304</v>
      </c>
      <c r="AG473">
        <f t="shared" si="77"/>
        <v>16.113092602772436</v>
      </c>
    </row>
    <row r="474" spans="1:33" x14ac:dyDescent="0.25">
      <c r="A474" s="6">
        <v>45989.208333333336</v>
      </c>
      <c r="B474">
        <f>AAPL!D472</f>
        <v>278.85000000000002</v>
      </c>
      <c r="C474">
        <f>JNJ!D472</f>
        <v>206.92</v>
      </c>
      <c r="D474">
        <f>JPM!D472</f>
        <v>313.08</v>
      </c>
      <c r="E474">
        <f>XOM!D472</f>
        <v>115.92</v>
      </c>
      <c r="G474">
        <f t="shared" si="70"/>
        <v>4.6729056993924231E-3</v>
      </c>
      <c r="H474">
        <f t="shared" si="71"/>
        <v>-3.088209364224586E-3</v>
      </c>
      <c r="I474">
        <f t="shared" si="72"/>
        <v>1.752848074778434E-2</v>
      </c>
      <c r="J474">
        <f t="shared" si="73"/>
        <v>9.9701723198500711E-3</v>
      </c>
      <c r="K474">
        <f t="shared" si="78"/>
        <v>7.2708373507005628E-3</v>
      </c>
      <c r="X474">
        <f>SUM($G$5:G474)</f>
        <v>0.41775113930447377</v>
      </c>
      <c r="Y474">
        <f>SUM($H$5:H474)</f>
        <v>0.25391369973659877</v>
      </c>
      <c r="Z474">
        <f>SUM($I$5:I474)</f>
        <v>0.62255429511451477</v>
      </c>
      <c r="AA474">
        <f>SUM($J$5:J474)</f>
        <v>0.17110109834757442</v>
      </c>
      <c r="AC474">
        <f t="shared" si="79"/>
        <v>36.633005812579043</v>
      </c>
      <c r="AD474">
        <f t="shared" si="74"/>
        <v>41.775113930447375</v>
      </c>
      <c r="AE474">
        <f t="shared" si="75"/>
        <v>25.391369973659877</v>
      </c>
      <c r="AF474">
        <f t="shared" si="76"/>
        <v>62.255429511451474</v>
      </c>
      <c r="AG474">
        <f t="shared" si="77"/>
        <v>17.110109834757441</v>
      </c>
    </row>
    <row r="475" spans="1:33" x14ac:dyDescent="0.25">
      <c r="A475" s="6">
        <v>45992.208333333336</v>
      </c>
      <c r="B475">
        <f>AAPL!D473</f>
        <v>283.10000000000002</v>
      </c>
      <c r="C475">
        <f>JNJ!D473</f>
        <v>205.34</v>
      </c>
      <c r="D475">
        <f>JPM!D473</f>
        <v>308.92</v>
      </c>
      <c r="E475">
        <f>XOM!D473</f>
        <v>116.63</v>
      </c>
      <c r="G475">
        <f t="shared" si="70"/>
        <v>1.512618928229114E-2</v>
      </c>
      <c r="H475">
        <f t="shared" si="71"/>
        <v>-7.6651032644955127E-3</v>
      </c>
      <c r="I475">
        <f t="shared" si="72"/>
        <v>-1.3376405235574108E-2</v>
      </c>
      <c r="J475">
        <f t="shared" si="73"/>
        <v>6.1062326905314207E-3</v>
      </c>
      <c r="K475">
        <f t="shared" si="78"/>
        <v>4.7728368188235028E-5</v>
      </c>
      <c r="X475">
        <f>SUM($G$5:G475)</f>
        <v>0.43287732858676492</v>
      </c>
      <c r="Y475">
        <f>SUM($H$5:H475)</f>
        <v>0.24624859647210326</v>
      </c>
      <c r="Z475">
        <f>SUM($I$5:I475)</f>
        <v>0.60917788987894061</v>
      </c>
      <c r="AA475">
        <f>SUM($J$5:J475)</f>
        <v>0.17720733103810585</v>
      </c>
      <c r="AC475">
        <f t="shared" si="79"/>
        <v>36.637778649397866</v>
      </c>
      <c r="AD475">
        <f t="shared" si="74"/>
        <v>43.287732858676492</v>
      </c>
      <c r="AE475">
        <f t="shared" si="75"/>
        <v>24.624859647210325</v>
      </c>
      <c r="AF475">
        <f t="shared" si="76"/>
        <v>60.917788987894063</v>
      </c>
      <c r="AG475">
        <f t="shared" si="77"/>
        <v>17.720733103810584</v>
      </c>
    </row>
    <row r="476" spans="1:33" x14ac:dyDescent="0.25">
      <c r="A476" s="6">
        <v>45993.208333333336</v>
      </c>
      <c r="B476">
        <f>AAPL!D474</f>
        <v>286.19</v>
      </c>
      <c r="C476">
        <f>JNJ!D474</f>
        <v>205.42</v>
      </c>
      <c r="D476">
        <f>JPM!D474</f>
        <v>307.88</v>
      </c>
      <c r="E476">
        <f>XOM!D474</f>
        <v>115.38</v>
      </c>
      <c r="G476">
        <f t="shared" si="70"/>
        <v>1.0855733793081178E-2</v>
      </c>
      <c r="H476">
        <f t="shared" si="71"/>
        <v>3.8952186683946602E-4</v>
      </c>
      <c r="I476">
        <f t="shared" si="72"/>
        <v>-3.3722470349464967E-3</v>
      </c>
      <c r="J476">
        <f t="shared" si="73"/>
        <v>-1.0775501874215146E-2</v>
      </c>
      <c r="K476">
        <f t="shared" si="78"/>
        <v>-7.256233123102496E-4</v>
      </c>
      <c r="X476">
        <f>SUM($G$5:G476)</f>
        <v>0.44373306237984611</v>
      </c>
      <c r="Y476">
        <f>SUM($H$5:H476)</f>
        <v>0.24663811833894272</v>
      </c>
      <c r="Z476">
        <f>SUM($I$5:I476)</f>
        <v>0.60580564284399407</v>
      </c>
      <c r="AA476">
        <f>SUM($J$5:J476)</f>
        <v>0.16643182916389071</v>
      </c>
      <c r="AC476">
        <f t="shared" si="79"/>
        <v>36.56521631816684</v>
      </c>
      <c r="AD476">
        <f t="shared" si="74"/>
        <v>44.373306237984607</v>
      </c>
      <c r="AE476">
        <f t="shared" si="75"/>
        <v>24.663811833894272</v>
      </c>
      <c r="AF476">
        <f t="shared" si="76"/>
        <v>60.580564284399408</v>
      </c>
      <c r="AG476">
        <f t="shared" si="77"/>
        <v>16.643182916389073</v>
      </c>
    </row>
    <row r="477" spans="1:33" x14ac:dyDescent="0.25">
      <c r="A477" s="6">
        <v>45994.208333333336</v>
      </c>
      <c r="B477">
        <f>AAPL!D475</f>
        <v>284.14999999999998</v>
      </c>
      <c r="C477">
        <f>JNJ!D475</f>
        <v>205.33</v>
      </c>
      <c r="D477">
        <f>JPM!D475</f>
        <v>312.13</v>
      </c>
      <c r="E477">
        <f>XOM!D475</f>
        <v>117.8</v>
      </c>
      <c r="G477">
        <f t="shared" si="70"/>
        <v>-7.1536581678047408E-3</v>
      </c>
      <c r="H477">
        <f t="shared" si="71"/>
        <v>-4.3822277025086628E-4</v>
      </c>
      <c r="I477">
        <f t="shared" si="72"/>
        <v>1.3709671028581911E-2</v>
      </c>
      <c r="J477">
        <f t="shared" si="73"/>
        <v>2.0757242388743092E-2</v>
      </c>
      <c r="K477">
        <f t="shared" si="78"/>
        <v>6.7187581198173488E-3</v>
      </c>
      <c r="X477">
        <f>SUM($G$5:G477)</f>
        <v>0.43657940421204139</v>
      </c>
      <c r="Y477">
        <f>SUM($H$5:H477)</f>
        <v>0.24619989556869185</v>
      </c>
      <c r="Z477">
        <f>SUM($I$5:I477)</f>
        <v>0.61951531387257597</v>
      </c>
      <c r="AA477">
        <f>SUM($J$5:J477)</f>
        <v>0.18718907155263381</v>
      </c>
      <c r="AC477">
        <f t="shared" si="79"/>
        <v>37.237092130148582</v>
      </c>
      <c r="AD477">
        <f t="shared" si="74"/>
        <v>43.657940421204138</v>
      </c>
      <c r="AE477">
        <f t="shared" si="75"/>
        <v>24.619989556869186</v>
      </c>
      <c r="AF477">
        <f t="shared" si="76"/>
        <v>61.951531387257596</v>
      </c>
      <c r="AG477">
        <f t="shared" si="77"/>
        <v>18.718907155263381</v>
      </c>
    </row>
    <row r="478" spans="1:33" x14ac:dyDescent="0.25">
      <c r="A478" s="6">
        <v>45995.208333333336</v>
      </c>
      <c r="B478">
        <f>AAPL!D476</f>
        <v>280.7</v>
      </c>
      <c r="C478">
        <f>JNJ!D476</f>
        <v>202.48</v>
      </c>
      <c r="D478">
        <f>JPM!D476</f>
        <v>316.10000000000002</v>
      </c>
      <c r="E478">
        <f>XOM!D476</f>
        <v>117.14</v>
      </c>
      <c r="G478">
        <f t="shared" si="70"/>
        <v>-1.221578437529367E-2</v>
      </c>
      <c r="H478">
        <f t="shared" si="71"/>
        <v>-1.3977324730538775E-2</v>
      </c>
      <c r="I478">
        <f t="shared" si="72"/>
        <v>1.2638851526873576E-2</v>
      </c>
      <c r="J478">
        <f t="shared" si="73"/>
        <v>-5.618470555850066E-3</v>
      </c>
      <c r="K478">
        <f t="shared" si="78"/>
        <v>-4.7931820337022337E-3</v>
      </c>
      <c r="X478">
        <f>SUM($G$5:G478)</f>
        <v>0.4243636198367477</v>
      </c>
      <c r="Y478">
        <f>SUM($H$5:H478)</f>
        <v>0.23222257083815306</v>
      </c>
      <c r="Z478">
        <f>SUM($I$5:I478)</f>
        <v>0.63215416539944957</v>
      </c>
      <c r="AA478">
        <f>SUM($J$5:J478)</f>
        <v>0.18157060099678374</v>
      </c>
      <c r="AC478">
        <f t="shared" si="79"/>
        <v>36.757773926778349</v>
      </c>
      <c r="AD478">
        <f t="shared" si="74"/>
        <v>42.436361983674772</v>
      </c>
      <c r="AE478">
        <f t="shared" si="75"/>
        <v>23.222257083815308</v>
      </c>
      <c r="AF478">
        <f t="shared" si="76"/>
        <v>63.215416539944954</v>
      </c>
      <c r="AG478">
        <f t="shared" si="77"/>
        <v>18.157060099678375</v>
      </c>
    </row>
    <row r="479" spans="1:33" x14ac:dyDescent="0.25">
      <c r="A479" s="6">
        <v>45996.208333333336</v>
      </c>
      <c r="B479">
        <f>AAPL!D477</f>
        <v>278.77999999999997</v>
      </c>
      <c r="C479">
        <f>JNJ!D477</f>
        <v>201.93</v>
      </c>
      <c r="D479">
        <f>JPM!D477</f>
        <v>315.04000000000002</v>
      </c>
      <c r="E479">
        <f>XOM!D477</f>
        <v>116.54</v>
      </c>
      <c r="G479">
        <f t="shared" si="70"/>
        <v>-6.863543066096575E-3</v>
      </c>
      <c r="H479">
        <f t="shared" si="71"/>
        <v>-2.7200135461370686E-3</v>
      </c>
      <c r="I479">
        <f t="shared" si="72"/>
        <v>-3.3590043307566435E-3</v>
      </c>
      <c r="J479">
        <f t="shared" si="73"/>
        <v>-5.1352389467080534E-3</v>
      </c>
      <c r="K479">
        <f t="shared" si="78"/>
        <v>-4.5194499724245853E-3</v>
      </c>
      <c r="X479">
        <f>SUM($G$5:G479)</f>
        <v>0.4175000767706511</v>
      </c>
      <c r="Y479">
        <f>SUM($H$5:H479)</f>
        <v>0.22950255729201599</v>
      </c>
      <c r="Z479">
        <f>SUM($I$5:I479)</f>
        <v>0.62879516106869293</v>
      </c>
      <c r="AA479">
        <f>SUM($J$5:J479)</f>
        <v>0.17643536205007568</v>
      </c>
      <c r="AC479">
        <f t="shared" si="79"/>
        <v>36.305828929535892</v>
      </c>
      <c r="AD479">
        <f t="shared" si="74"/>
        <v>41.750007677065106</v>
      </c>
      <c r="AE479">
        <f t="shared" si="75"/>
        <v>22.950255729201601</v>
      </c>
      <c r="AF479">
        <f t="shared" si="76"/>
        <v>62.879516106869296</v>
      </c>
      <c r="AG479">
        <f t="shared" si="77"/>
        <v>17.643536205007567</v>
      </c>
    </row>
    <row r="480" spans="1:33" x14ac:dyDescent="0.25">
      <c r="A480" s="6">
        <v>45999.208333333336</v>
      </c>
      <c r="B480">
        <f>AAPL!D478</f>
        <v>277.89</v>
      </c>
      <c r="C480">
        <f>JNJ!D478</f>
        <v>201.62</v>
      </c>
      <c r="D480">
        <f>JPM!D478</f>
        <v>315.20999999999998</v>
      </c>
      <c r="E480">
        <f>XOM!D478</f>
        <v>115.98</v>
      </c>
      <c r="G480">
        <f t="shared" si="70"/>
        <v>-3.1975883676944017E-3</v>
      </c>
      <c r="H480">
        <f t="shared" si="71"/>
        <v>-1.5363650649359928E-3</v>
      </c>
      <c r="I480">
        <f t="shared" si="72"/>
        <v>5.3946847797806661E-4</v>
      </c>
      <c r="J480">
        <f t="shared" si="73"/>
        <v>-4.8167992666335955E-3</v>
      </c>
      <c r="K480">
        <f t="shared" si="78"/>
        <v>-2.2528210553214808E-3</v>
      </c>
      <c r="X480">
        <f>SUM($G$5:G480)</f>
        <v>0.41430248840295669</v>
      </c>
      <c r="Y480">
        <f>SUM($H$5:H480)</f>
        <v>0.22796619222708001</v>
      </c>
      <c r="Z480">
        <f>SUM($I$5:I480)</f>
        <v>0.62933462954667097</v>
      </c>
      <c r="AA480">
        <f>SUM($J$5:J480)</f>
        <v>0.17161856278344209</v>
      </c>
      <c r="AC480">
        <f t="shared" si="79"/>
        <v>36.08054682400374</v>
      </c>
      <c r="AD480">
        <f t="shared" si="74"/>
        <v>41.430248840295668</v>
      </c>
      <c r="AE480">
        <f t="shared" si="75"/>
        <v>22.796619222707999</v>
      </c>
      <c r="AF480">
        <f t="shared" si="76"/>
        <v>62.9334629546671</v>
      </c>
      <c r="AG480">
        <f t="shared" si="77"/>
        <v>17.16185627834421</v>
      </c>
    </row>
    <row r="481" spans="1:33" x14ac:dyDescent="0.25">
      <c r="A481" s="6">
        <v>46000.208333333336</v>
      </c>
      <c r="B481">
        <f>AAPL!D479</f>
        <v>277.18</v>
      </c>
      <c r="C481">
        <f>JNJ!D479</f>
        <v>199.96</v>
      </c>
      <c r="D481">
        <f>JPM!D479</f>
        <v>300.51</v>
      </c>
      <c r="E481">
        <f>XOM!D479</f>
        <v>118.25</v>
      </c>
      <c r="G481">
        <f t="shared" si="70"/>
        <v>-2.5582372933893359E-3</v>
      </c>
      <c r="H481">
        <f t="shared" si="71"/>
        <v>-8.2673910804258767E-3</v>
      </c>
      <c r="I481">
        <f t="shared" si="72"/>
        <v>-4.7758052077010969E-2</v>
      </c>
      <c r="J481">
        <f t="shared" si="73"/>
        <v>1.9383264923747753E-2</v>
      </c>
      <c r="K481">
        <f t="shared" si="78"/>
        <v>-9.8001038817696062E-3</v>
      </c>
      <c r="X481">
        <f>SUM($G$5:G481)</f>
        <v>0.41174425110956736</v>
      </c>
      <c r="Y481">
        <f>SUM($H$5:H481)</f>
        <v>0.21969880114665413</v>
      </c>
      <c r="Z481">
        <f>SUM($I$5:I481)</f>
        <v>0.58157657746965996</v>
      </c>
      <c r="AA481">
        <f>SUM($J$5:J481)</f>
        <v>0.19100182770718985</v>
      </c>
      <c r="AC481">
        <f t="shared" si="79"/>
        <v>35.100536435826783</v>
      </c>
      <c r="AD481">
        <f t="shared" si="74"/>
        <v>41.174425110956733</v>
      </c>
      <c r="AE481">
        <f t="shared" si="75"/>
        <v>21.969880114665415</v>
      </c>
      <c r="AF481">
        <f t="shared" si="76"/>
        <v>58.157657746965995</v>
      </c>
      <c r="AG481">
        <f t="shared" si="77"/>
        <v>19.100182770718984</v>
      </c>
    </row>
    <row r="482" spans="1:33" x14ac:dyDescent="0.25">
      <c r="A482" s="6">
        <v>46001.208333333336</v>
      </c>
      <c r="B482">
        <f>AAPL!D480</f>
        <v>278.77999999999997</v>
      </c>
      <c r="C482">
        <f>JNJ!D480</f>
        <v>206.54</v>
      </c>
      <c r="D482">
        <f>JPM!D480</f>
        <v>310.11</v>
      </c>
      <c r="E482">
        <f>XOM!D480</f>
        <v>119.54</v>
      </c>
      <c r="G482">
        <f t="shared" si="70"/>
        <v>5.7558256610836991E-3</v>
      </c>
      <c r="H482">
        <f t="shared" si="71"/>
        <v>3.2376751697888291E-2</v>
      </c>
      <c r="I482">
        <f t="shared" si="72"/>
        <v>3.1446041956720731E-2</v>
      </c>
      <c r="J482">
        <f t="shared" si="73"/>
        <v>1.0850016024065844E-2</v>
      </c>
      <c r="K482">
        <f t="shared" si="78"/>
        <v>2.0107158834939645E-2</v>
      </c>
      <c r="X482">
        <f>SUM($G$5:G482)</f>
        <v>0.41750007677065104</v>
      </c>
      <c r="Y482">
        <f>SUM($H$5:H482)</f>
        <v>0.25207555284454242</v>
      </c>
      <c r="Z482">
        <f>SUM($I$5:I482)</f>
        <v>0.6130226194263807</v>
      </c>
      <c r="AA482">
        <f>SUM($J$5:J482)</f>
        <v>0.2018518437312557</v>
      </c>
      <c r="AC482">
        <f t="shared" si="79"/>
        <v>37.111252319320748</v>
      </c>
      <c r="AD482">
        <f t="shared" si="74"/>
        <v>41.750007677065106</v>
      </c>
      <c r="AE482">
        <f t="shared" si="75"/>
        <v>25.207555284454241</v>
      </c>
      <c r="AF482">
        <f t="shared" si="76"/>
        <v>61.302261942638069</v>
      </c>
      <c r="AG482">
        <f t="shared" si="77"/>
        <v>20.185184373125569</v>
      </c>
    </row>
    <row r="483" spans="1:33" x14ac:dyDescent="0.25">
      <c r="A483" s="6">
        <v>46002.208333333336</v>
      </c>
      <c r="B483">
        <f>AAPL!D481</f>
        <v>278.02999999999997</v>
      </c>
      <c r="C483">
        <f>JNJ!D481</f>
        <v>210.01</v>
      </c>
      <c r="D483">
        <f>JPM!D481</f>
        <v>317.38</v>
      </c>
      <c r="E483">
        <f>XOM!D481</f>
        <v>119.54</v>
      </c>
      <c r="G483">
        <f t="shared" si="70"/>
        <v>-2.6939187642996787E-3</v>
      </c>
      <c r="H483">
        <f t="shared" si="71"/>
        <v>1.6661050388079024E-2</v>
      </c>
      <c r="I483">
        <f t="shared" si="72"/>
        <v>2.3172720886193179E-2</v>
      </c>
      <c r="J483">
        <f t="shared" si="73"/>
        <v>0</v>
      </c>
      <c r="K483">
        <f t="shared" si="78"/>
        <v>9.2849631274931309E-3</v>
      </c>
      <c r="X483">
        <f>SUM($G$5:G483)</f>
        <v>0.41480615800635134</v>
      </c>
      <c r="Y483">
        <f>SUM($H$5:H483)</f>
        <v>0.26873660323262144</v>
      </c>
      <c r="Z483">
        <f>SUM($I$5:I483)</f>
        <v>0.63619534031257385</v>
      </c>
      <c r="AA483">
        <f>SUM($J$5:J483)</f>
        <v>0.2018518437312557</v>
      </c>
      <c r="AC483">
        <f t="shared" si="79"/>
        <v>38.039748632070058</v>
      </c>
      <c r="AD483">
        <f t="shared" si="74"/>
        <v>41.480615800635135</v>
      </c>
      <c r="AE483">
        <f t="shared" si="75"/>
        <v>26.873660323262143</v>
      </c>
      <c r="AF483">
        <f t="shared" si="76"/>
        <v>63.619534031257388</v>
      </c>
      <c r="AG483">
        <f t="shared" si="77"/>
        <v>20.185184373125569</v>
      </c>
    </row>
    <row r="484" spans="1:33" x14ac:dyDescent="0.25">
      <c r="A484" s="6">
        <v>46003.208333333336</v>
      </c>
      <c r="B484">
        <f>AAPL!D482</f>
        <v>278.27999999999997</v>
      </c>
      <c r="C484">
        <f>JNJ!D482</f>
        <v>211.58</v>
      </c>
      <c r="D484">
        <f>JPM!D482</f>
        <v>318.52</v>
      </c>
      <c r="E484">
        <f>XOM!D482</f>
        <v>118.82</v>
      </c>
      <c r="G484">
        <f t="shared" si="70"/>
        <v>8.9877951799999299E-4</v>
      </c>
      <c r="H484">
        <f t="shared" si="71"/>
        <v>7.4480289272916304E-3</v>
      </c>
      <c r="I484">
        <f t="shared" si="72"/>
        <v>3.5854732545477471E-3</v>
      </c>
      <c r="J484">
        <f t="shared" si="73"/>
        <v>-6.0413004685128894E-3</v>
      </c>
      <c r="K484">
        <f t="shared" si="78"/>
        <v>1.4727453078316201E-3</v>
      </c>
      <c r="X484">
        <f>SUM($G$5:G484)</f>
        <v>0.41570493752435134</v>
      </c>
      <c r="Y484">
        <f>SUM($H$5:H484)</f>
        <v>0.27618463215991307</v>
      </c>
      <c r="Z484">
        <f>SUM($I$5:I484)</f>
        <v>0.63978081356712158</v>
      </c>
      <c r="AA484">
        <f>SUM($J$5:J484)</f>
        <v>0.1958105432627428</v>
      </c>
      <c r="AC484">
        <f t="shared" si="79"/>
        <v>38.187023162853222</v>
      </c>
      <c r="AD484">
        <f t="shared" si="74"/>
        <v>41.570493752435134</v>
      </c>
      <c r="AE484">
        <f t="shared" si="75"/>
        <v>27.618463215991305</v>
      </c>
      <c r="AF484">
        <f t="shared" si="76"/>
        <v>63.97808135671216</v>
      </c>
      <c r="AG484">
        <f t="shared" si="77"/>
        <v>19.58105432627428</v>
      </c>
    </row>
    <row r="485" spans="1:33" x14ac:dyDescent="0.25">
      <c r="A485" s="6">
        <v>46006.208333333336</v>
      </c>
      <c r="B485">
        <f>AAPL!D483</f>
        <v>274.11</v>
      </c>
      <c r="C485">
        <f>JNJ!D483</f>
        <v>214.17</v>
      </c>
      <c r="D485">
        <f>JPM!D483</f>
        <v>320.02</v>
      </c>
      <c r="E485">
        <f>XOM!D483</f>
        <v>117.76</v>
      </c>
      <c r="G485">
        <f t="shared" si="70"/>
        <v>-1.509831537680152E-2</v>
      </c>
      <c r="H485">
        <f t="shared" si="71"/>
        <v>1.2166914623850261E-2</v>
      </c>
      <c r="I485">
        <f t="shared" si="72"/>
        <v>4.6982264514844928E-3</v>
      </c>
      <c r="J485">
        <f t="shared" si="73"/>
        <v>-8.9610879470291335E-3</v>
      </c>
      <c r="K485">
        <f t="shared" si="78"/>
        <v>-1.798565562123975E-3</v>
      </c>
      <c r="X485">
        <f>SUM($G$5:G485)</f>
        <v>0.40060662214754983</v>
      </c>
      <c r="Y485">
        <f>SUM($H$5:H485)</f>
        <v>0.28835154678376335</v>
      </c>
      <c r="Z485">
        <f>SUM($I$5:I485)</f>
        <v>0.64447904001860612</v>
      </c>
      <c r="AA485">
        <f>SUM($J$5:J485)</f>
        <v>0.18684945531571368</v>
      </c>
      <c r="AC485">
        <f t="shared" si="79"/>
        <v>38.007166606640823</v>
      </c>
      <c r="AD485">
        <f t="shared" si="74"/>
        <v>40.060662214754984</v>
      </c>
      <c r="AE485">
        <f t="shared" si="75"/>
        <v>28.835154678376334</v>
      </c>
      <c r="AF485">
        <f t="shared" si="76"/>
        <v>64.447904001860607</v>
      </c>
      <c r="AG485">
        <f t="shared" si="77"/>
        <v>18.684945531571369</v>
      </c>
    </row>
    <row r="486" spans="1:33" x14ac:dyDescent="0.25">
      <c r="A486" s="6">
        <v>46007.208333333336</v>
      </c>
      <c r="B486">
        <f>AAPL!D484</f>
        <v>274.61</v>
      </c>
      <c r="C486">
        <f>JNJ!D484</f>
        <v>209.3</v>
      </c>
      <c r="D486">
        <f>JPM!D484</f>
        <v>315.55</v>
      </c>
      <c r="E486">
        <f>XOM!D484</f>
        <v>114.68</v>
      </c>
      <c r="G486">
        <f t="shared" si="70"/>
        <v>1.8224235981354902E-3</v>
      </c>
      <c r="H486">
        <f t="shared" si="71"/>
        <v>-2.3001462730524717E-2</v>
      </c>
      <c r="I486">
        <f t="shared" si="72"/>
        <v>-1.4066345810480033E-2</v>
      </c>
      <c r="J486">
        <f t="shared" si="73"/>
        <v>-2.6503013965396977E-2</v>
      </c>
      <c r="K486">
        <f t="shared" si="78"/>
        <v>-1.5437099727066559E-2</v>
      </c>
      <c r="X486">
        <f>SUM($G$5:G486)</f>
        <v>0.40242904574568533</v>
      </c>
      <c r="Y486">
        <f>SUM($H$5:H486)</f>
        <v>0.26535008405323862</v>
      </c>
      <c r="Z486">
        <f>SUM($I$5:I486)</f>
        <v>0.63041269420812607</v>
      </c>
      <c r="AA486">
        <f>SUM($J$5:J486)</f>
        <v>0.1603464413503167</v>
      </c>
      <c r="AC486">
        <f t="shared" si="79"/>
        <v>36.463456633934165</v>
      </c>
      <c r="AD486">
        <f t="shared" si="74"/>
        <v>40.242904574568534</v>
      </c>
      <c r="AE486">
        <f t="shared" si="75"/>
        <v>26.535008405323861</v>
      </c>
      <c r="AF486">
        <f t="shared" si="76"/>
        <v>63.041269420812604</v>
      </c>
      <c r="AG486">
        <f t="shared" si="77"/>
        <v>16.03464413503167</v>
      </c>
    </row>
    <row r="487" spans="1:33" x14ac:dyDescent="0.25">
      <c r="A487" s="6">
        <v>46008.208333333336</v>
      </c>
      <c r="B487">
        <f>AAPL!D485</f>
        <v>271.83999999999997</v>
      </c>
      <c r="C487">
        <f>JNJ!D485</f>
        <v>210.33</v>
      </c>
      <c r="D487">
        <f>JPM!D485</f>
        <v>314.98</v>
      </c>
      <c r="E487">
        <f>XOM!D485</f>
        <v>117.41</v>
      </c>
      <c r="G487">
        <f t="shared" si="70"/>
        <v>-1.013825135315272E-2</v>
      </c>
      <c r="H487">
        <f t="shared" si="71"/>
        <v>4.9090964350320104E-3</v>
      </c>
      <c r="I487">
        <f t="shared" si="72"/>
        <v>-1.8080032838139492E-3</v>
      </c>
      <c r="J487">
        <f t="shared" si="73"/>
        <v>2.3526441626951358E-2</v>
      </c>
      <c r="K487">
        <f t="shared" si="78"/>
        <v>4.1223208562541748E-3</v>
      </c>
      <c r="X487">
        <f>SUM($G$5:G487)</f>
        <v>0.39229079439253262</v>
      </c>
      <c r="Y487">
        <f>SUM($H$5:H487)</f>
        <v>0.27025918048827063</v>
      </c>
      <c r="Z487">
        <f>SUM($I$5:I487)</f>
        <v>0.62860469092431215</v>
      </c>
      <c r="AA487">
        <f>SUM($J$5:J487)</f>
        <v>0.18387288297726806</v>
      </c>
      <c r="AC487">
        <f t="shared" si="79"/>
        <v>36.875688719559584</v>
      </c>
      <c r="AD487">
        <f t="shared" si="74"/>
        <v>39.229079439253262</v>
      </c>
      <c r="AE487">
        <f t="shared" si="75"/>
        <v>27.025918048827062</v>
      </c>
      <c r="AF487">
        <f t="shared" si="76"/>
        <v>62.860469092431217</v>
      </c>
      <c r="AG487">
        <f t="shared" si="77"/>
        <v>18.387288297726805</v>
      </c>
    </row>
    <row r="488" spans="1:33" x14ac:dyDescent="0.25">
      <c r="A488" s="6">
        <v>46009.208333333336</v>
      </c>
      <c r="B488">
        <f>AAPL!D486</f>
        <v>272.19</v>
      </c>
      <c r="C488">
        <f>JNJ!D486</f>
        <v>208.31</v>
      </c>
      <c r="D488">
        <f>JPM!D486</f>
        <v>313</v>
      </c>
      <c r="E488">
        <f>XOM!D486</f>
        <v>116.54</v>
      </c>
      <c r="G488">
        <f t="shared" si="70"/>
        <v>1.2866939260253387E-3</v>
      </c>
      <c r="H488">
        <f t="shared" si="71"/>
        <v>-9.6503710911625962E-3</v>
      </c>
      <c r="I488">
        <f t="shared" si="72"/>
        <v>-6.3059542062814848E-3</v>
      </c>
      <c r="J488">
        <f t="shared" si="73"/>
        <v>-7.4375209271922852E-3</v>
      </c>
      <c r="K488">
        <f t="shared" si="78"/>
        <v>-5.5267880746527566E-3</v>
      </c>
      <c r="X488">
        <f>SUM($G$5:G488)</f>
        <v>0.39357748831855793</v>
      </c>
      <c r="Y488">
        <f>SUM($H$5:H488)</f>
        <v>0.26060880939710807</v>
      </c>
      <c r="Z488">
        <f>SUM($I$5:I488)</f>
        <v>0.62229873671803071</v>
      </c>
      <c r="AA488">
        <f>SUM($J$5:J488)</f>
        <v>0.17643536205007576</v>
      </c>
      <c r="AC488">
        <f t="shared" si="79"/>
        <v>36.323009912094307</v>
      </c>
      <c r="AD488">
        <f t="shared" si="74"/>
        <v>39.357748831855794</v>
      </c>
      <c r="AE488">
        <f t="shared" si="75"/>
        <v>26.060880939710806</v>
      </c>
      <c r="AF488">
        <f t="shared" si="76"/>
        <v>62.22987367180307</v>
      </c>
      <c r="AG488">
        <f t="shared" si="77"/>
        <v>17.643536205007575</v>
      </c>
    </row>
    <row r="489" spans="1:33" x14ac:dyDescent="0.25">
      <c r="A489" s="6">
        <v>46010.208333333336</v>
      </c>
      <c r="B489">
        <f>AAPL!D487</f>
        <v>273.67</v>
      </c>
      <c r="C489">
        <f>JNJ!D487</f>
        <v>206.37</v>
      </c>
      <c r="D489">
        <f>JPM!D487</f>
        <v>317.20999999999998</v>
      </c>
      <c r="E489">
        <f>XOM!D487</f>
        <v>116.69</v>
      </c>
      <c r="G489">
        <f t="shared" si="70"/>
        <v>5.4226491284583497E-3</v>
      </c>
      <c r="H489">
        <f t="shared" si="71"/>
        <v>-9.3566805897910034E-3</v>
      </c>
      <c r="I489">
        <f t="shared" si="72"/>
        <v>1.3360824574808488E-2</v>
      </c>
      <c r="J489">
        <f t="shared" si="73"/>
        <v>1.2862841030877588E-3</v>
      </c>
      <c r="K489">
        <f t="shared" si="78"/>
        <v>2.6782693041408983E-3</v>
      </c>
      <c r="X489">
        <f>SUM($G$5:G489)</f>
        <v>0.39900013744701629</v>
      </c>
      <c r="Y489">
        <f>SUM($H$5:H489)</f>
        <v>0.25125212880731707</v>
      </c>
      <c r="Z489">
        <f>SUM($I$5:I489)</f>
        <v>0.63565956129283918</v>
      </c>
      <c r="AA489">
        <f>SUM($J$5:J489)</f>
        <v>0.17772164615316352</v>
      </c>
      <c r="AC489">
        <f t="shared" si="79"/>
        <v>36.590836842508395</v>
      </c>
      <c r="AD489">
        <f t="shared" si="74"/>
        <v>39.900013744701631</v>
      </c>
      <c r="AE489">
        <f t="shared" si="75"/>
        <v>25.125212880731706</v>
      </c>
      <c r="AF489">
        <f t="shared" si="76"/>
        <v>63.565956129283919</v>
      </c>
      <c r="AG489">
        <f t="shared" si="77"/>
        <v>17.772164615316353</v>
      </c>
    </row>
    <row r="490" spans="1:33" x14ac:dyDescent="0.25">
      <c r="A490" s="6">
        <v>46013.208333333336</v>
      </c>
      <c r="B490">
        <f>AAPL!D488</f>
        <v>270.97000000000003</v>
      </c>
      <c r="C490">
        <f>JNJ!D488</f>
        <v>207.32</v>
      </c>
      <c r="D490">
        <f>JPM!D488</f>
        <v>323.08999999999997</v>
      </c>
      <c r="E490">
        <f>XOM!D488</f>
        <v>118.15</v>
      </c>
      <c r="G490">
        <f t="shared" si="70"/>
        <v>-9.9148873332354798E-3</v>
      </c>
      <c r="H490">
        <f t="shared" si="71"/>
        <v>4.5928191154731932E-3</v>
      </c>
      <c r="I490">
        <f t="shared" si="72"/>
        <v>1.8366907066298607E-2</v>
      </c>
      <c r="J490">
        <f t="shared" si="73"/>
        <v>1.2434157814900983E-2</v>
      </c>
      <c r="K490">
        <f t="shared" si="78"/>
        <v>6.3697491658593255E-3</v>
      </c>
      <c r="X490">
        <f>SUM($G$5:G490)</f>
        <v>0.38908525011378081</v>
      </c>
      <c r="Y490">
        <f>SUM($H$5:H490)</f>
        <v>0.25584494792279028</v>
      </c>
      <c r="Z490">
        <f>SUM($I$5:I490)</f>
        <v>0.6540264683591378</v>
      </c>
      <c r="AA490">
        <f>SUM($J$5:J490)</f>
        <v>0.1901558039680645</v>
      </c>
      <c r="AC490">
        <f t="shared" si="79"/>
        <v>37.227811759094337</v>
      </c>
      <c r="AD490">
        <f t="shared" si="74"/>
        <v>38.908525011378082</v>
      </c>
      <c r="AE490">
        <f t="shared" si="75"/>
        <v>25.584494792279028</v>
      </c>
      <c r="AF490">
        <f t="shared" si="76"/>
        <v>65.402646835913785</v>
      </c>
      <c r="AG490">
        <f t="shared" si="77"/>
        <v>19.015580396806449</v>
      </c>
    </row>
    <row r="491" spans="1:33" x14ac:dyDescent="0.25">
      <c r="A491" s="6">
        <v>46014.208333333336</v>
      </c>
      <c r="B491">
        <f>AAPL!D489</f>
        <v>272.36</v>
      </c>
      <c r="C491">
        <f>JNJ!D489</f>
        <v>205.78</v>
      </c>
      <c r="D491">
        <f>JPM!D489</f>
        <v>325.93</v>
      </c>
      <c r="E491">
        <f>XOM!D489</f>
        <v>119.42</v>
      </c>
      <c r="G491">
        <f t="shared" si="70"/>
        <v>5.116606969895846E-3</v>
      </c>
      <c r="H491">
        <f t="shared" si="71"/>
        <v>-7.4558563738415431E-3</v>
      </c>
      <c r="I491">
        <f t="shared" si="72"/>
        <v>8.7517122025841856E-3</v>
      </c>
      <c r="J491">
        <f t="shared" si="73"/>
        <v>1.0691687485929404E-2</v>
      </c>
      <c r="K491">
        <f t="shared" si="78"/>
        <v>4.276037571141973E-3</v>
      </c>
      <c r="X491">
        <f>SUM($G$5:G491)</f>
        <v>0.39420185708367667</v>
      </c>
      <c r="Y491">
        <f>SUM($H$5:H491)</f>
        <v>0.24838909154894873</v>
      </c>
      <c r="Z491">
        <f>SUM($I$5:I491)</f>
        <v>0.662778180561722</v>
      </c>
      <c r="AA491">
        <f>SUM($J$5:J491)</f>
        <v>0.20084749145399391</v>
      </c>
      <c r="AC491">
        <f t="shared" si="79"/>
        <v>37.655415516208528</v>
      </c>
      <c r="AD491">
        <f t="shared" si="74"/>
        <v>39.420185708367669</v>
      </c>
      <c r="AE491">
        <f t="shared" si="75"/>
        <v>24.838909154894871</v>
      </c>
      <c r="AF491">
        <f t="shared" si="76"/>
        <v>66.277818056172194</v>
      </c>
      <c r="AG491">
        <f t="shared" si="77"/>
        <v>20.084749145399392</v>
      </c>
    </row>
    <row r="492" spans="1:33" x14ac:dyDescent="0.25">
      <c r="A492" s="6">
        <v>46015.208333333336</v>
      </c>
      <c r="B492">
        <f>AAPL!D490</f>
        <v>273.81</v>
      </c>
      <c r="C492">
        <f>JNJ!D490</f>
        <v>207.78</v>
      </c>
      <c r="D492">
        <f>JPM!D490</f>
        <v>329.17</v>
      </c>
      <c r="E492">
        <f>XOM!D490</f>
        <v>119.22</v>
      </c>
      <c r="G492">
        <f t="shared" si="70"/>
        <v>5.3097145821295851E-3</v>
      </c>
      <c r="H492">
        <f t="shared" si="71"/>
        <v>9.6721906947214754E-3</v>
      </c>
      <c r="I492">
        <f t="shared" si="72"/>
        <v>9.8917002543279509E-3</v>
      </c>
      <c r="J492">
        <f t="shared" si="73"/>
        <v>-1.6761653270658853E-3</v>
      </c>
      <c r="K492">
        <f t="shared" si="78"/>
        <v>5.7993600510282814E-3</v>
      </c>
      <c r="X492">
        <f>SUM($G$5:G492)</f>
        <v>0.39951157166580625</v>
      </c>
      <c r="Y492">
        <f>SUM($H$5:H492)</f>
        <v>0.2580612822436702</v>
      </c>
      <c r="Z492">
        <f>SUM($I$5:I492)</f>
        <v>0.67266988081604995</v>
      </c>
      <c r="AA492">
        <f>SUM($J$5:J492)</f>
        <v>0.19917132612692803</v>
      </c>
      <c r="AC492">
        <f t="shared" si="79"/>
        <v>38.235351521311358</v>
      </c>
      <c r="AD492">
        <f t="shared" si="74"/>
        <v>39.951157166580629</v>
      </c>
      <c r="AE492">
        <f t="shared" si="75"/>
        <v>25.806128224367018</v>
      </c>
      <c r="AF492">
        <f t="shared" si="76"/>
        <v>67.266988081604993</v>
      </c>
      <c r="AG492">
        <f t="shared" si="77"/>
        <v>19.917132612692804</v>
      </c>
    </row>
    <row r="493" spans="1:33" x14ac:dyDescent="0.25">
      <c r="A493" s="6">
        <v>46017.208333333336</v>
      </c>
      <c r="B493">
        <f>AAPL!D491</f>
        <v>273.39999999999998</v>
      </c>
      <c r="C493">
        <f>JNJ!D491</f>
        <v>207.63</v>
      </c>
      <c r="D493">
        <f>JPM!D491</f>
        <v>327.91</v>
      </c>
      <c r="E493">
        <f>XOM!D491</f>
        <v>119.11</v>
      </c>
      <c r="G493">
        <f t="shared" si="70"/>
        <v>-1.4985109070465431E-3</v>
      </c>
      <c r="H493">
        <f t="shared" si="71"/>
        <v>-7.2217812050396398E-4</v>
      </c>
      <c r="I493">
        <f t="shared" si="72"/>
        <v>-3.8351541498215826E-3</v>
      </c>
      <c r="J493">
        <f t="shared" si="73"/>
        <v>-9.2308989897091408E-4</v>
      </c>
      <c r="K493">
        <f t="shared" si="78"/>
        <v>-1.7447332690857509E-3</v>
      </c>
      <c r="X493">
        <f>SUM($G$5:G493)</f>
        <v>0.3980130607587597</v>
      </c>
      <c r="Y493">
        <f>SUM($H$5:H493)</f>
        <v>0.25733910412316624</v>
      </c>
      <c r="Z493">
        <f>SUM($I$5:I493)</f>
        <v>0.66883472666622834</v>
      </c>
      <c r="AA493">
        <f>SUM($J$5:J493)</f>
        <v>0.19824823622795712</v>
      </c>
      <c r="AC493">
        <f t="shared" si="79"/>
        <v>38.060878194402783</v>
      </c>
      <c r="AD493">
        <f t="shared" si="74"/>
        <v>39.801306075875971</v>
      </c>
      <c r="AE493">
        <f t="shared" si="75"/>
        <v>25.733910412316625</v>
      </c>
      <c r="AF493">
        <f t="shared" si="76"/>
        <v>66.883472666622836</v>
      </c>
      <c r="AG493">
        <f t="shared" si="77"/>
        <v>19.824823622795712</v>
      </c>
    </row>
    <row r="494" spans="1:33" x14ac:dyDescent="0.25">
      <c r="A494" s="6">
        <v>46020.208333333336</v>
      </c>
      <c r="B494">
        <f>AAPL!D492</f>
        <v>273.76</v>
      </c>
      <c r="C494">
        <f>JNJ!D492</f>
        <v>207.56</v>
      </c>
      <c r="D494">
        <f>JPM!D492</f>
        <v>323.75</v>
      </c>
      <c r="E494">
        <f>XOM!D492</f>
        <v>120.53</v>
      </c>
      <c r="G494">
        <f t="shared" si="70"/>
        <v>1.3158858540342575E-3</v>
      </c>
      <c r="H494">
        <f t="shared" si="71"/>
        <v>-3.3719502234278245E-4</v>
      </c>
      <c r="I494">
        <f t="shared" si="72"/>
        <v>-1.2767567474603229E-2</v>
      </c>
      <c r="J494">
        <f t="shared" si="73"/>
        <v>1.1851248707442686E-2</v>
      </c>
      <c r="K494">
        <f t="shared" si="78"/>
        <v>1.5593016132733114E-5</v>
      </c>
      <c r="X494">
        <f>SUM($G$5:G494)</f>
        <v>0.39932894661279394</v>
      </c>
      <c r="Y494">
        <f>SUM($H$5:H494)</f>
        <v>0.25700190910082343</v>
      </c>
      <c r="Z494">
        <f>SUM($I$5:I494)</f>
        <v>0.65606715919162506</v>
      </c>
      <c r="AA494">
        <f>SUM($J$5:J494)</f>
        <v>0.21009948493539982</v>
      </c>
      <c r="AC494">
        <f t="shared" si="79"/>
        <v>38.062437496016059</v>
      </c>
      <c r="AD494">
        <f t="shared" si="74"/>
        <v>39.932894661279391</v>
      </c>
      <c r="AE494">
        <f t="shared" si="75"/>
        <v>25.700190910082345</v>
      </c>
      <c r="AF494">
        <f t="shared" si="76"/>
        <v>65.606715919162511</v>
      </c>
      <c r="AG494">
        <f t="shared" si="77"/>
        <v>21.00994849353998</v>
      </c>
    </row>
    <row r="495" spans="1:33" x14ac:dyDescent="0.25">
      <c r="A495" s="6">
        <v>46021.208333333336</v>
      </c>
      <c r="B495">
        <f>AAPL!D493</f>
        <v>273.08</v>
      </c>
      <c r="C495">
        <f>JNJ!D493</f>
        <v>206.91</v>
      </c>
      <c r="D495">
        <f>JPM!D493</f>
        <v>323.42</v>
      </c>
      <c r="E495">
        <f>XOM!D493</f>
        <v>120.99</v>
      </c>
      <c r="G495">
        <f t="shared" si="70"/>
        <v>-2.4870175938038587E-3</v>
      </c>
      <c r="H495">
        <f t="shared" si="71"/>
        <v>-3.136538388229347E-3</v>
      </c>
      <c r="I495">
        <f t="shared" si="72"/>
        <v>-1.0198248639496331E-3</v>
      </c>
      <c r="J495">
        <f t="shared" si="73"/>
        <v>3.8092129531341339E-3</v>
      </c>
      <c r="K495">
        <f t="shared" si="78"/>
        <v>-7.0854197321217614E-4</v>
      </c>
      <c r="X495">
        <f>SUM($G$5:G495)</f>
        <v>0.39684192901899007</v>
      </c>
      <c r="Y495">
        <f>SUM($H$5:H495)</f>
        <v>0.25386537071259407</v>
      </c>
      <c r="Z495">
        <f>SUM($I$5:I495)</f>
        <v>0.65504733432767548</v>
      </c>
      <c r="AA495">
        <f>SUM($J$5:J495)</f>
        <v>0.21390869788853395</v>
      </c>
      <c r="AC495">
        <f t="shared" si="79"/>
        <v>37.991583298694842</v>
      </c>
      <c r="AD495">
        <f t="shared" si="74"/>
        <v>39.68419290189901</v>
      </c>
      <c r="AE495">
        <f t="shared" si="75"/>
        <v>25.386537071259408</v>
      </c>
      <c r="AF495">
        <f t="shared" si="76"/>
        <v>65.504733432767551</v>
      </c>
      <c r="AG495">
        <f t="shared" si="77"/>
        <v>21.390869788853394</v>
      </c>
    </row>
    <row r="496" spans="1:33" x14ac:dyDescent="0.25">
      <c r="A496" s="6">
        <v>46022.208333333336</v>
      </c>
      <c r="B496">
        <f>AAPL!D494</f>
        <v>271.86</v>
      </c>
      <c r="C496">
        <f>JNJ!D494</f>
        <v>206.95</v>
      </c>
      <c r="D496">
        <f>JPM!D494</f>
        <v>322.22000000000003</v>
      </c>
      <c r="E496">
        <f>XOM!D494</f>
        <v>120.34</v>
      </c>
      <c r="G496">
        <f t="shared" si="70"/>
        <v>-4.4775646429776467E-3</v>
      </c>
      <c r="H496">
        <f t="shared" si="71"/>
        <v>1.9330208343175265E-4</v>
      </c>
      <c r="I496">
        <f t="shared" si="72"/>
        <v>-3.7172460869571646E-3</v>
      </c>
      <c r="J496">
        <f t="shared" si="73"/>
        <v>-5.3868277611807585E-3</v>
      </c>
      <c r="K496">
        <f t="shared" si="78"/>
        <v>-3.3470841019209545E-3</v>
      </c>
      <c r="X496">
        <f>SUM($G$5:G496)</f>
        <v>0.39236436437601241</v>
      </c>
      <c r="Y496">
        <f>SUM($H$5:H496)</f>
        <v>0.25405867279602584</v>
      </c>
      <c r="Z496">
        <f>SUM($I$5:I496)</f>
        <v>0.65133008824071836</v>
      </c>
      <c r="AA496">
        <f>SUM($J$5:J496)</f>
        <v>0.20852187012735318</v>
      </c>
      <c r="AC496">
        <f t="shared" si="79"/>
        <v>37.656874888502749</v>
      </c>
      <c r="AD496">
        <f t="shared" si="74"/>
        <v>39.236436437601242</v>
      </c>
      <c r="AE496">
        <f t="shared" si="75"/>
        <v>25.405867279602585</v>
      </c>
      <c r="AF496">
        <f t="shared" si="76"/>
        <v>65.133008824071837</v>
      </c>
      <c r="AG496">
        <f t="shared" si="77"/>
        <v>20.852187012735317</v>
      </c>
    </row>
    <row r="497" spans="1:33" x14ac:dyDescent="0.25">
      <c r="A497" s="6">
        <v>46024.208333333336</v>
      </c>
      <c r="B497">
        <f>AAPL!D495</f>
        <v>271.01</v>
      </c>
      <c r="C497">
        <f>JNJ!D495</f>
        <v>207.35</v>
      </c>
      <c r="D497">
        <f>JPM!D495</f>
        <v>325.48</v>
      </c>
      <c r="E497">
        <f>XOM!D495</f>
        <v>122.65</v>
      </c>
      <c r="G497">
        <f t="shared" si="70"/>
        <v>-3.1315073391992238E-3</v>
      </c>
      <c r="H497">
        <f t="shared" si="71"/>
        <v>1.930968497648992E-3</v>
      </c>
      <c r="I497">
        <f t="shared" si="72"/>
        <v>1.0066473765615872E-2</v>
      </c>
      <c r="J497">
        <f t="shared" si="73"/>
        <v>1.9013700912292673E-2</v>
      </c>
      <c r="K497">
        <f t="shared" si="78"/>
        <v>6.9699089590895789E-3</v>
      </c>
      <c r="X497">
        <f>SUM($G$5:G497)</f>
        <v>0.38923285703681321</v>
      </c>
      <c r="Y497">
        <f>SUM($H$5:H497)</f>
        <v>0.25598964129367485</v>
      </c>
      <c r="Z497">
        <f>SUM($I$5:I497)</f>
        <v>0.66139656200633423</v>
      </c>
      <c r="AA497">
        <f>SUM($J$5:J497)</f>
        <v>0.22753557103964586</v>
      </c>
      <c r="AC497">
        <f t="shared" si="79"/>
        <v>38.353865784411703</v>
      </c>
      <c r="AD497">
        <f t="shared" si="74"/>
        <v>38.923285703681323</v>
      </c>
      <c r="AE497">
        <f t="shared" si="75"/>
        <v>25.598964129367484</v>
      </c>
      <c r="AF497">
        <f t="shared" si="76"/>
        <v>66.139656200633425</v>
      </c>
      <c r="AG497">
        <f t="shared" si="77"/>
        <v>22.753557103964585</v>
      </c>
    </row>
    <row r="498" spans="1:33" x14ac:dyDescent="0.25">
      <c r="A498" s="6">
        <v>46027.208333333336</v>
      </c>
      <c r="B498">
        <f>AAPL!D496</f>
        <v>267.26</v>
      </c>
      <c r="C498">
        <f>JNJ!D496</f>
        <v>204.31</v>
      </c>
      <c r="D498">
        <f>JPM!D496</f>
        <v>334.04</v>
      </c>
      <c r="E498">
        <f>XOM!D496</f>
        <v>125.36</v>
      </c>
      <c r="G498">
        <f t="shared" si="70"/>
        <v>-1.3933753214987847E-2</v>
      </c>
      <c r="H498">
        <f t="shared" si="71"/>
        <v>-1.4769738440669753E-2</v>
      </c>
      <c r="I498">
        <f t="shared" si="72"/>
        <v>2.5959730456572162E-2</v>
      </c>
      <c r="J498">
        <f t="shared" si="73"/>
        <v>2.185482734326713E-2</v>
      </c>
      <c r="K498">
        <f t="shared" si="78"/>
        <v>4.7777665360454226E-3</v>
      </c>
      <c r="X498">
        <f>SUM($G$5:G498)</f>
        <v>0.37529910382182535</v>
      </c>
      <c r="Y498">
        <f>SUM($H$5:H498)</f>
        <v>0.2412199028530051</v>
      </c>
      <c r="Z498">
        <f>SUM($I$5:I498)</f>
        <v>0.68735629246290642</v>
      </c>
      <c r="AA498">
        <f>SUM($J$5:J498)</f>
        <v>0.24939039838291299</v>
      </c>
      <c r="AC498">
        <f t="shared" si="79"/>
        <v>38.831642438016246</v>
      </c>
      <c r="AD498">
        <f t="shared" si="74"/>
        <v>37.529910382182535</v>
      </c>
      <c r="AE498">
        <f t="shared" si="75"/>
        <v>24.121990285300509</v>
      </c>
      <c r="AF498">
        <f t="shared" si="76"/>
        <v>68.735629246290642</v>
      </c>
      <c r="AG498">
        <f t="shared" si="77"/>
        <v>24.939039838291301</v>
      </c>
    </row>
    <row r="499" spans="1:33" x14ac:dyDescent="0.25">
      <c r="A499" s="6">
        <v>46028.208333333336</v>
      </c>
      <c r="B499">
        <f>AAPL!D497</f>
        <v>262.36</v>
      </c>
      <c r="C499">
        <f>JNJ!D497</f>
        <v>204.79</v>
      </c>
      <c r="D499">
        <f>JPM!D497</f>
        <v>334.61</v>
      </c>
      <c r="E499">
        <f>XOM!D497</f>
        <v>121.05</v>
      </c>
      <c r="G499">
        <f t="shared" si="70"/>
        <v>-1.8504360927380031E-2</v>
      </c>
      <c r="H499">
        <f t="shared" si="71"/>
        <v>2.3466155965003958E-3</v>
      </c>
      <c r="I499">
        <f t="shared" si="72"/>
        <v>1.704928252664568E-3</v>
      </c>
      <c r="J499">
        <f t="shared" si="73"/>
        <v>-3.4985914663697944E-2</v>
      </c>
      <c r="K499">
        <f t="shared" si="78"/>
        <v>-1.2359682935478254E-2</v>
      </c>
      <c r="X499">
        <f>SUM($G$5:G499)</f>
        <v>0.35679474289444535</v>
      </c>
      <c r="Y499">
        <f>SUM($H$5:H499)</f>
        <v>0.2435665184495055</v>
      </c>
      <c r="Z499">
        <f>SUM($I$5:I499)</f>
        <v>0.68906122071557097</v>
      </c>
      <c r="AA499">
        <f>SUM($J$5:J499)</f>
        <v>0.21440448371921506</v>
      </c>
      <c r="AC499">
        <f t="shared" si="79"/>
        <v>37.595674144468418</v>
      </c>
      <c r="AD499">
        <f t="shared" si="74"/>
        <v>35.679474289444535</v>
      </c>
      <c r="AE499">
        <f t="shared" si="75"/>
        <v>24.356651844950548</v>
      </c>
      <c r="AF499">
        <f t="shared" si="76"/>
        <v>68.906122071557093</v>
      </c>
      <c r="AG499">
        <f t="shared" si="77"/>
        <v>21.440448371921505</v>
      </c>
    </row>
    <row r="500" spans="1:33" x14ac:dyDescent="0.25">
      <c r="A500" s="6">
        <v>46029.208333333336</v>
      </c>
      <c r="B500">
        <f>AAPL!D498</f>
        <v>260.33</v>
      </c>
      <c r="C500">
        <f>JNJ!D498</f>
        <v>207.49</v>
      </c>
      <c r="D500">
        <f>JPM!D498</f>
        <v>326.99</v>
      </c>
      <c r="E500">
        <f>XOM!D498</f>
        <v>118.49</v>
      </c>
      <c r="G500">
        <f t="shared" si="70"/>
        <v>-7.7675494332428621E-3</v>
      </c>
      <c r="H500">
        <f t="shared" si="71"/>
        <v>1.3098081890138846E-2</v>
      </c>
      <c r="I500">
        <f t="shared" si="72"/>
        <v>-2.3036085147804631E-2</v>
      </c>
      <c r="J500">
        <f t="shared" si="73"/>
        <v>-2.1375114555418972E-2</v>
      </c>
      <c r="K500">
        <f t="shared" si="78"/>
        <v>-9.7701668115819061E-3</v>
      </c>
      <c r="X500">
        <f>SUM($G$5:G500)</f>
        <v>0.34902719346120248</v>
      </c>
      <c r="Y500">
        <f>SUM($H$5:H500)</f>
        <v>0.25666460033964433</v>
      </c>
      <c r="Z500">
        <f>SUM($I$5:I500)</f>
        <v>0.66602513556776632</v>
      </c>
      <c r="AA500">
        <f>SUM($J$5:J500)</f>
        <v>0.19302936916379609</v>
      </c>
      <c r="AC500">
        <f t="shared" si="79"/>
        <v>36.618657463310228</v>
      </c>
      <c r="AD500">
        <f t="shared" si="74"/>
        <v>34.90271934612025</v>
      </c>
      <c r="AE500">
        <f t="shared" si="75"/>
        <v>25.666460033964434</v>
      </c>
      <c r="AF500">
        <f t="shared" si="76"/>
        <v>66.602513556776628</v>
      </c>
      <c r="AG500">
        <f t="shared" si="77"/>
        <v>19.302936916379608</v>
      </c>
    </row>
    <row r="501" spans="1:33" x14ac:dyDescent="0.25">
      <c r="A501" s="6">
        <v>46030.208333333336</v>
      </c>
      <c r="B501">
        <f>AAPL!D499</f>
        <v>259.04000000000002</v>
      </c>
      <c r="C501">
        <f>JNJ!D499</f>
        <v>205.75</v>
      </c>
      <c r="D501">
        <f>JPM!D499</f>
        <v>329.79</v>
      </c>
      <c r="E501">
        <f>XOM!D499</f>
        <v>122.91</v>
      </c>
      <c r="G501">
        <f t="shared" si="70"/>
        <v>-4.9675670629667958E-3</v>
      </c>
      <c r="H501">
        <f t="shared" si="71"/>
        <v>-8.4213061811805618E-3</v>
      </c>
      <c r="I501">
        <f t="shared" si="72"/>
        <v>8.5264988689936049E-3</v>
      </c>
      <c r="J501">
        <f t="shared" si="73"/>
        <v>3.6623811398240849E-2</v>
      </c>
      <c r="K501">
        <f t="shared" si="78"/>
        <v>7.9403592557717746E-3</v>
      </c>
      <c r="X501">
        <f>SUM($G$5:G501)</f>
        <v>0.34405962639823567</v>
      </c>
      <c r="Y501">
        <f>SUM($H$5:H501)</f>
        <v>0.24824329415846377</v>
      </c>
      <c r="Z501">
        <f>SUM($I$5:I501)</f>
        <v>0.67455163443675992</v>
      </c>
      <c r="AA501">
        <f>SUM($J$5:J501)</f>
        <v>0.22965318056203693</v>
      </c>
      <c r="AC501">
        <f t="shared" si="79"/>
        <v>37.412693388887405</v>
      </c>
      <c r="AD501">
        <f t="shared" si="74"/>
        <v>34.405962639823571</v>
      </c>
      <c r="AE501">
        <f t="shared" si="75"/>
        <v>24.824329415846378</v>
      </c>
      <c r="AF501">
        <f t="shared" si="76"/>
        <v>67.455163443675985</v>
      </c>
      <c r="AG501">
        <f t="shared" si="77"/>
        <v>22.965318056203692</v>
      </c>
    </row>
    <row r="502" spans="1:33" x14ac:dyDescent="0.25">
      <c r="A502" s="6">
        <v>46031.208333333336</v>
      </c>
      <c r="B502">
        <f>AAPL!D500</f>
        <v>259.37</v>
      </c>
      <c r="C502">
        <f>JNJ!D500</f>
        <v>204.39</v>
      </c>
      <c r="D502">
        <f>JPM!D500</f>
        <v>329.19</v>
      </c>
      <c r="E502">
        <f>XOM!D500</f>
        <v>124.61</v>
      </c>
      <c r="G502">
        <f t="shared" si="70"/>
        <v>1.2731237613982068E-3</v>
      </c>
      <c r="H502">
        <f t="shared" si="71"/>
        <v>-6.6319061034928288E-3</v>
      </c>
      <c r="I502">
        <f t="shared" si="72"/>
        <v>-1.8209965880646576E-3</v>
      </c>
      <c r="J502">
        <f t="shared" si="73"/>
        <v>1.3736479727886757E-2</v>
      </c>
      <c r="K502">
        <f t="shared" si="78"/>
        <v>1.6391751994318693E-3</v>
      </c>
      <c r="X502">
        <f>SUM($G$5:G502)</f>
        <v>0.34533275015963388</v>
      </c>
      <c r="Y502">
        <f>SUM($H$5:H502)</f>
        <v>0.24161138805497095</v>
      </c>
      <c r="Z502">
        <f>SUM($I$5:I502)</f>
        <v>0.67273063784869525</v>
      </c>
      <c r="AA502">
        <f>SUM($J$5:J502)</f>
        <v>0.24338966028992368</v>
      </c>
      <c r="AC502">
        <f t="shared" si="79"/>
        <v>37.576610908830595</v>
      </c>
      <c r="AD502">
        <f t="shared" si="74"/>
        <v>34.53327501596339</v>
      </c>
      <c r="AE502">
        <f t="shared" si="75"/>
        <v>24.161138805497096</v>
      </c>
      <c r="AF502">
        <f t="shared" si="76"/>
        <v>67.273063784869521</v>
      </c>
      <c r="AG502">
        <f t="shared" si="77"/>
        <v>24.338966028992367</v>
      </c>
    </row>
    <row r="503" spans="1:33" x14ac:dyDescent="0.25">
      <c r="A503" s="6">
        <v>46034.208333333336</v>
      </c>
      <c r="B503">
        <f>AAPL!D501</f>
        <v>260.25</v>
      </c>
      <c r="C503">
        <f>JNJ!D501</f>
        <v>209.72</v>
      </c>
      <c r="D503">
        <f>JPM!D501</f>
        <v>324.49</v>
      </c>
      <c r="E503">
        <f>XOM!D501</f>
        <v>124.03</v>
      </c>
      <c r="G503">
        <f t="shared" si="70"/>
        <v>3.3870938043550165E-3</v>
      </c>
      <c r="H503">
        <f t="shared" si="71"/>
        <v>2.5743374250645715E-2</v>
      </c>
      <c r="I503">
        <f t="shared" si="72"/>
        <v>-1.4380372642501251E-2</v>
      </c>
      <c r="J503">
        <f t="shared" si="73"/>
        <v>-4.6653881275379892E-3</v>
      </c>
      <c r="K503">
        <f t="shared" si="78"/>
        <v>2.5211768212403734E-3</v>
      </c>
      <c r="X503">
        <f>SUM($G$5:G503)</f>
        <v>0.34871984396398892</v>
      </c>
      <c r="Y503">
        <f>SUM($H$5:H503)</f>
        <v>0.26735476230561667</v>
      </c>
      <c r="Z503">
        <f>SUM($I$5:I503)</f>
        <v>0.658350265206194</v>
      </c>
      <c r="AA503">
        <f>SUM($J$5:J503)</f>
        <v>0.23872427216238568</v>
      </c>
      <c r="AC503">
        <f t="shared" si="79"/>
        <v>37.828728590954633</v>
      </c>
      <c r="AD503">
        <f t="shared" si="74"/>
        <v>34.871984396398894</v>
      </c>
      <c r="AE503">
        <f t="shared" si="75"/>
        <v>26.735476230561666</v>
      </c>
      <c r="AF503">
        <f t="shared" si="76"/>
        <v>65.835026520619394</v>
      </c>
      <c r="AG503">
        <f t="shared" si="77"/>
        <v>23.872427216238567</v>
      </c>
    </row>
    <row r="504" spans="1:33" x14ac:dyDescent="0.25">
      <c r="A504" s="6">
        <v>46035.208333333336</v>
      </c>
      <c r="B504">
        <f>AAPL!D502</f>
        <v>261.05</v>
      </c>
      <c r="C504">
        <f>JNJ!D502</f>
        <v>213.65</v>
      </c>
      <c r="D504">
        <f>JPM!D502</f>
        <v>310.89999999999998</v>
      </c>
      <c r="E504">
        <f>XOM!D502</f>
        <v>126.54</v>
      </c>
      <c r="G504">
        <f t="shared" si="70"/>
        <v>3.069252361483235E-3</v>
      </c>
      <c r="H504">
        <f t="shared" si="71"/>
        <v>1.8565854385702033E-2</v>
      </c>
      <c r="I504">
        <f t="shared" si="72"/>
        <v>-4.2783401963608053E-2</v>
      </c>
      <c r="J504">
        <f t="shared" si="73"/>
        <v>2.0034991891500164E-2</v>
      </c>
      <c r="K504">
        <f t="shared" si="78"/>
        <v>-2.7832583123065576E-4</v>
      </c>
      <c r="X504">
        <f>SUM($G$5:G504)</f>
        <v>0.35178909632547217</v>
      </c>
      <c r="Y504">
        <f>SUM($H$5:H504)</f>
        <v>0.28592061669131869</v>
      </c>
      <c r="Z504">
        <f>SUM($I$5:I504)</f>
        <v>0.61556686324258592</v>
      </c>
      <c r="AA504">
        <f>SUM($J$5:J504)</f>
        <v>0.25875926405388583</v>
      </c>
      <c r="AC504">
        <f t="shared" si="79"/>
        <v>37.800896007831568</v>
      </c>
      <c r="AD504">
        <f t="shared" si="74"/>
        <v>35.178909632547217</v>
      </c>
      <c r="AE504">
        <f t="shared" si="75"/>
        <v>28.592061669131869</v>
      </c>
      <c r="AF504">
        <f t="shared" si="76"/>
        <v>61.556686324258592</v>
      </c>
      <c r="AG504">
        <f t="shared" si="77"/>
        <v>25.875926405388583</v>
      </c>
    </row>
    <row r="505" spans="1:33" x14ac:dyDescent="0.25">
      <c r="A505" s="6">
        <v>46036.208333333336</v>
      </c>
      <c r="B505">
        <f>AAPL!D503</f>
        <v>259.95999999999998</v>
      </c>
      <c r="C505">
        <f>JNJ!D503</f>
        <v>218.55</v>
      </c>
      <c r="D505">
        <f>JPM!D503</f>
        <v>307.87</v>
      </c>
      <c r="E505">
        <f>XOM!D503</f>
        <v>130.19999999999999</v>
      </c>
      <c r="G505">
        <f t="shared" si="70"/>
        <v>-4.1841868304133703E-3</v>
      </c>
      <c r="H505">
        <f t="shared" si="71"/>
        <v>2.2675659219289612E-2</v>
      </c>
      <c r="I505">
        <f t="shared" si="72"/>
        <v>-9.7937011131698972E-3</v>
      </c>
      <c r="J505">
        <f t="shared" si="73"/>
        <v>2.8513266055730523E-2</v>
      </c>
      <c r="K505">
        <f t="shared" si="78"/>
        <v>9.3027593328592166E-3</v>
      </c>
      <c r="X505">
        <f>SUM($G$5:G505)</f>
        <v>0.34760490949505879</v>
      </c>
      <c r="Y505">
        <f>SUM($H$5:H505)</f>
        <v>0.30859627591060829</v>
      </c>
      <c r="Z505">
        <f>SUM($I$5:I505)</f>
        <v>0.60577316212941601</v>
      </c>
      <c r="AA505">
        <f>SUM($J$5:J505)</f>
        <v>0.28727253010961634</v>
      </c>
      <c r="AC505">
        <f t="shared" si="79"/>
        <v>38.731171941117481</v>
      </c>
      <c r="AD505">
        <f t="shared" si="74"/>
        <v>34.760490949505879</v>
      </c>
      <c r="AE505">
        <f t="shared" si="75"/>
        <v>30.859627591060828</v>
      </c>
      <c r="AF505">
        <f t="shared" si="76"/>
        <v>60.577316212941604</v>
      </c>
      <c r="AG505">
        <f t="shared" si="77"/>
        <v>28.727253010961633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3"/>
  <sheetViews>
    <sheetView zoomScale="85" zoomScaleNormal="85" workbookViewId="0"/>
  </sheetViews>
  <sheetFormatPr defaultRowHeight="15" x14ac:dyDescent="0.25"/>
  <sheetData>
    <row r="1" spans="1:9" x14ac:dyDescent="0.25">
      <c r="A1" t="s">
        <v>0</v>
      </c>
      <c r="B1" t="s">
        <v>1</v>
      </c>
      <c r="C1" t="s">
        <v>2</v>
      </c>
      <c r="D1" t="s">
        <v>3</v>
      </c>
      <c r="E1" t="s">
        <v>4</v>
      </c>
      <c r="F1" t="s">
        <v>5</v>
      </c>
      <c r="G1" t="s">
        <v>6</v>
      </c>
      <c r="H1" t="s">
        <v>7</v>
      </c>
      <c r="I1" t="s">
        <v>8</v>
      </c>
    </row>
    <row r="2" spans="1:9" x14ac:dyDescent="0.25">
      <c r="A2">
        <v>182.16</v>
      </c>
      <c r="B2">
        <v>184.26</v>
      </c>
      <c r="C2">
        <v>180.934</v>
      </c>
      <c r="D2">
        <v>183.63</v>
      </c>
      <c r="E2">
        <v>65603041</v>
      </c>
      <c r="F2">
        <v>182.88249999999999</v>
      </c>
      <c r="G2" s="4">
        <v>45307.208333333336</v>
      </c>
      <c r="H2">
        <v>767284</v>
      </c>
    </row>
    <row r="3" spans="1:9" x14ac:dyDescent="0.25">
      <c r="A3">
        <v>181.27</v>
      </c>
      <c r="B3">
        <v>182.93</v>
      </c>
      <c r="C3">
        <v>180.3</v>
      </c>
      <c r="D3">
        <v>182.68</v>
      </c>
      <c r="E3">
        <v>47317433</v>
      </c>
      <c r="F3">
        <v>181.92009999999999</v>
      </c>
      <c r="G3" s="4">
        <v>45308.208333333336</v>
      </c>
      <c r="H3">
        <v>594632</v>
      </c>
    </row>
    <row r="4" spans="1:9" x14ac:dyDescent="0.25">
      <c r="A4">
        <v>186.09</v>
      </c>
      <c r="B4">
        <v>189.14</v>
      </c>
      <c r="C4">
        <v>185.83</v>
      </c>
      <c r="D4">
        <v>188.63</v>
      </c>
      <c r="E4">
        <v>78005754</v>
      </c>
      <c r="F4">
        <v>187.9375</v>
      </c>
      <c r="G4" s="4">
        <v>45309.208333333336</v>
      </c>
      <c r="H4">
        <v>787235</v>
      </c>
    </row>
    <row r="5" spans="1:9" x14ac:dyDescent="0.25">
      <c r="A5">
        <v>189.33</v>
      </c>
      <c r="B5">
        <v>191.95</v>
      </c>
      <c r="C5">
        <v>188.82</v>
      </c>
      <c r="D5">
        <v>191.56</v>
      </c>
      <c r="E5">
        <v>68902985</v>
      </c>
      <c r="F5">
        <v>190.61510000000001</v>
      </c>
      <c r="G5" s="4">
        <v>45310.208333333336</v>
      </c>
      <c r="H5">
        <v>682664</v>
      </c>
    </row>
    <row r="6" spans="1:9" x14ac:dyDescent="0.25">
      <c r="A6">
        <v>192.3</v>
      </c>
      <c r="B6">
        <v>195.33</v>
      </c>
      <c r="C6">
        <v>192.26</v>
      </c>
      <c r="D6">
        <v>193.89</v>
      </c>
      <c r="E6">
        <v>60133852</v>
      </c>
      <c r="F6">
        <v>193.98910000000001</v>
      </c>
      <c r="G6" s="4">
        <v>45313.208333333336</v>
      </c>
      <c r="H6">
        <v>718108</v>
      </c>
    </row>
    <row r="7" spans="1:9" x14ac:dyDescent="0.25">
      <c r="A7">
        <v>195.02</v>
      </c>
      <c r="B7">
        <v>195.75</v>
      </c>
      <c r="C7">
        <v>193.82990000000001</v>
      </c>
      <c r="D7">
        <v>195.18</v>
      </c>
      <c r="E7">
        <v>42355590</v>
      </c>
      <c r="F7">
        <v>194.8203</v>
      </c>
      <c r="G7" s="4">
        <v>45314.208333333336</v>
      </c>
      <c r="H7">
        <v>533093</v>
      </c>
    </row>
    <row r="8" spans="1:9" x14ac:dyDescent="0.25">
      <c r="A8">
        <v>195.42</v>
      </c>
      <c r="B8">
        <v>196.38</v>
      </c>
      <c r="C8">
        <v>194.34</v>
      </c>
      <c r="D8">
        <v>194.5</v>
      </c>
      <c r="E8">
        <v>53631316</v>
      </c>
      <c r="F8">
        <v>195.2063</v>
      </c>
      <c r="G8" s="4">
        <v>45315.208333333336</v>
      </c>
      <c r="H8">
        <v>594714</v>
      </c>
    </row>
    <row r="9" spans="1:9" x14ac:dyDescent="0.25">
      <c r="A9">
        <v>195.22</v>
      </c>
      <c r="B9">
        <v>196.26750000000001</v>
      </c>
      <c r="C9">
        <v>193.11250000000001</v>
      </c>
      <c r="D9">
        <v>194.17</v>
      </c>
      <c r="E9">
        <v>54822126</v>
      </c>
      <c r="F9">
        <v>194.7337</v>
      </c>
      <c r="G9" s="4">
        <v>45316.208333333336</v>
      </c>
      <c r="H9">
        <v>644526</v>
      </c>
    </row>
    <row r="10" spans="1:9" x14ac:dyDescent="0.25">
      <c r="A10">
        <v>194.27</v>
      </c>
      <c r="B10">
        <v>194.76</v>
      </c>
      <c r="C10">
        <v>191.94</v>
      </c>
      <c r="D10">
        <v>192.42</v>
      </c>
      <c r="E10">
        <v>44594011</v>
      </c>
      <c r="F10">
        <v>193.1206</v>
      </c>
      <c r="G10" s="4">
        <v>45317.208333333336</v>
      </c>
      <c r="H10">
        <v>534166</v>
      </c>
    </row>
    <row r="11" spans="1:9" x14ac:dyDescent="0.25">
      <c r="A11">
        <v>192.01</v>
      </c>
      <c r="B11">
        <v>192.2</v>
      </c>
      <c r="C11">
        <v>189.58</v>
      </c>
      <c r="D11">
        <v>191.73</v>
      </c>
      <c r="E11">
        <v>47145622</v>
      </c>
      <c r="F11">
        <v>191.2954</v>
      </c>
      <c r="G11" s="4">
        <v>45320.208333333336</v>
      </c>
      <c r="H11">
        <v>599513</v>
      </c>
    </row>
    <row r="12" spans="1:9" x14ac:dyDescent="0.25">
      <c r="A12">
        <v>190.94</v>
      </c>
      <c r="B12">
        <v>191.8</v>
      </c>
      <c r="C12">
        <v>187.47</v>
      </c>
      <c r="D12">
        <v>188.04</v>
      </c>
      <c r="E12">
        <v>55859370</v>
      </c>
      <c r="F12">
        <v>188.79249999999999</v>
      </c>
      <c r="G12" s="4">
        <v>45321.208333333336</v>
      </c>
      <c r="H12">
        <v>690707</v>
      </c>
    </row>
    <row r="13" spans="1:9" x14ac:dyDescent="0.25">
      <c r="A13">
        <v>187.04</v>
      </c>
      <c r="B13">
        <v>187.095</v>
      </c>
      <c r="C13">
        <v>184.35</v>
      </c>
      <c r="D13">
        <v>184.4</v>
      </c>
      <c r="E13">
        <v>55467803</v>
      </c>
      <c r="F13">
        <v>185.35249999999999</v>
      </c>
      <c r="G13" s="4">
        <v>45322.208333333336</v>
      </c>
      <c r="H13">
        <v>679844</v>
      </c>
    </row>
    <row r="14" spans="1:9" x14ac:dyDescent="0.25">
      <c r="A14">
        <v>183.98500000000001</v>
      </c>
      <c r="B14">
        <v>186.95</v>
      </c>
      <c r="C14">
        <v>183.82</v>
      </c>
      <c r="D14">
        <v>186.86</v>
      </c>
      <c r="E14">
        <v>64885408</v>
      </c>
      <c r="F14">
        <v>185.56880000000001</v>
      </c>
      <c r="G14" s="4">
        <v>45323.208333333336</v>
      </c>
      <c r="H14">
        <v>820977</v>
      </c>
    </row>
    <row r="15" spans="1:9" x14ac:dyDescent="0.25">
      <c r="A15">
        <v>179.86</v>
      </c>
      <c r="B15">
        <v>187.33</v>
      </c>
      <c r="C15">
        <v>179.25</v>
      </c>
      <c r="D15">
        <v>185.85</v>
      </c>
      <c r="E15">
        <v>102551680</v>
      </c>
      <c r="F15">
        <v>184.74350000000001</v>
      </c>
      <c r="G15" s="4">
        <v>45324.208333333336</v>
      </c>
      <c r="H15">
        <v>1108466</v>
      </c>
    </row>
    <row r="16" spans="1:9" x14ac:dyDescent="0.25">
      <c r="A16">
        <v>188.15</v>
      </c>
      <c r="B16">
        <v>189.25</v>
      </c>
      <c r="C16">
        <v>185.84</v>
      </c>
      <c r="D16">
        <v>187.68</v>
      </c>
      <c r="E16">
        <v>69668820</v>
      </c>
      <c r="F16">
        <v>187.68260000000001</v>
      </c>
      <c r="G16" s="4">
        <v>45327.208333333336</v>
      </c>
      <c r="H16">
        <v>804749</v>
      </c>
    </row>
    <row r="17" spans="1:8" x14ac:dyDescent="0.25">
      <c r="A17">
        <v>186.86</v>
      </c>
      <c r="B17">
        <v>189.31</v>
      </c>
      <c r="C17">
        <v>186.76949999999999</v>
      </c>
      <c r="D17">
        <v>189.3</v>
      </c>
      <c r="E17">
        <v>43490759</v>
      </c>
      <c r="F17">
        <v>188.47880000000001</v>
      </c>
      <c r="G17" s="4">
        <v>45328.208333333336</v>
      </c>
      <c r="H17">
        <v>530825</v>
      </c>
    </row>
    <row r="18" spans="1:8" x14ac:dyDescent="0.25">
      <c r="A18">
        <v>190.64</v>
      </c>
      <c r="B18">
        <v>191.05</v>
      </c>
      <c r="C18">
        <v>188.61</v>
      </c>
      <c r="D18">
        <v>189.41</v>
      </c>
      <c r="E18">
        <v>53438955</v>
      </c>
      <c r="F18">
        <v>189.38030000000001</v>
      </c>
      <c r="G18" s="4">
        <v>45329.208333333336</v>
      </c>
      <c r="H18">
        <v>596088</v>
      </c>
    </row>
    <row r="19" spans="1:8" x14ac:dyDescent="0.25">
      <c r="A19">
        <v>189.38499999999999</v>
      </c>
      <c r="B19">
        <v>189.535</v>
      </c>
      <c r="C19">
        <v>187.35</v>
      </c>
      <c r="D19">
        <v>188.32</v>
      </c>
      <c r="E19">
        <v>40962046</v>
      </c>
      <c r="F19">
        <v>188.3032</v>
      </c>
      <c r="G19" s="4">
        <v>45330.208333333336</v>
      </c>
      <c r="H19">
        <v>521464</v>
      </c>
    </row>
    <row r="20" spans="1:8" x14ac:dyDescent="0.25">
      <c r="A20">
        <v>188.65</v>
      </c>
      <c r="B20">
        <v>189.99</v>
      </c>
      <c r="C20">
        <v>188</v>
      </c>
      <c r="D20">
        <v>188.85</v>
      </c>
      <c r="E20">
        <v>45155216</v>
      </c>
      <c r="F20">
        <v>189.00559999999999</v>
      </c>
      <c r="G20" s="4">
        <v>45331.208333333336</v>
      </c>
      <c r="H20">
        <v>544714</v>
      </c>
    </row>
    <row r="21" spans="1:8" x14ac:dyDescent="0.25">
      <c r="A21">
        <v>188.41499999999999</v>
      </c>
      <c r="B21">
        <v>188.67</v>
      </c>
      <c r="C21">
        <v>186.79</v>
      </c>
      <c r="D21">
        <v>187.15</v>
      </c>
      <c r="E21">
        <v>41781934</v>
      </c>
      <c r="F21">
        <v>187.59139999999999</v>
      </c>
      <c r="G21" s="4">
        <v>45334.208333333336</v>
      </c>
      <c r="H21">
        <v>585515</v>
      </c>
    </row>
    <row r="22" spans="1:8" x14ac:dyDescent="0.25">
      <c r="A22">
        <v>185.77</v>
      </c>
      <c r="B22">
        <v>186.21</v>
      </c>
      <c r="C22">
        <v>183.5128</v>
      </c>
      <c r="D22">
        <v>185.04</v>
      </c>
      <c r="E22">
        <v>56529529</v>
      </c>
      <c r="F22">
        <v>185.0421</v>
      </c>
      <c r="G22" s="4">
        <v>45335.208333333336</v>
      </c>
      <c r="H22">
        <v>644015</v>
      </c>
    </row>
    <row r="23" spans="1:8" x14ac:dyDescent="0.25">
      <c r="A23">
        <v>185.32</v>
      </c>
      <c r="B23">
        <v>185.53</v>
      </c>
      <c r="C23">
        <v>182.44</v>
      </c>
      <c r="D23">
        <v>184.15</v>
      </c>
      <c r="E23">
        <v>54630517</v>
      </c>
      <c r="F23">
        <v>183.6206</v>
      </c>
      <c r="G23" s="4">
        <v>45336.208333333336</v>
      </c>
      <c r="H23">
        <v>679073</v>
      </c>
    </row>
    <row r="24" spans="1:8" x14ac:dyDescent="0.25">
      <c r="A24">
        <v>183.55</v>
      </c>
      <c r="B24">
        <v>184.49</v>
      </c>
      <c r="C24">
        <v>181.35</v>
      </c>
      <c r="D24">
        <v>183.86</v>
      </c>
      <c r="E24">
        <v>65434496</v>
      </c>
      <c r="F24">
        <v>182.84870000000001</v>
      </c>
      <c r="G24" s="4">
        <v>45337.208333333336</v>
      </c>
      <c r="H24">
        <v>756083</v>
      </c>
    </row>
    <row r="25" spans="1:8" x14ac:dyDescent="0.25">
      <c r="A25">
        <v>183.42</v>
      </c>
      <c r="B25">
        <v>184.85</v>
      </c>
      <c r="C25">
        <v>181.66499999999999</v>
      </c>
      <c r="D25">
        <v>182.31</v>
      </c>
      <c r="E25">
        <v>49752465</v>
      </c>
      <c r="F25">
        <v>182.73169999999999</v>
      </c>
      <c r="G25" s="4">
        <v>45338.208333333336</v>
      </c>
      <c r="H25">
        <v>611770</v>
      </c>
    </row>
    <row r="26" spans="1:8" x14ac:dyDescent="0.25">
      <c r="A26">
        <v>181.79</v>
      </c>
      <c r="B26">
        <v>182.43</v>
      </c>
      <c r="C26">
        <v>180</v>
      </c>
      <c r="D26">
        <v>181.56</v>
      </c>
      <c r="E26">
        <v>53665553</v>
      </c>
      <c r="F26">
        <v>181.1</v>
      </c>
      <c r="G26" s="4">
        <v>45342.208333333336</v>
      </c>
      <c r="H26">
        <v>712338</v>
      </c>
    </row>
    <row r="27" spans="1:8" x14ac:dyDescent="0.25">
      <c r="A27">
        <v>181.94</v>
      </c>
      <c r="B27">
        <v>182.8888</v>
      </c>
      <c r="C27">
        <v>180.66</v>
      </c>
      <c r="D27">
        <v>182.32</v>
      </c>
      <c r="E27">
        <v>41529674</v>
      </c>
      <c r="F27">
        <v>181.99449999999999</v>
      </c>
      <c r="G27" s="4">
        <v>45343.208333333336</v>
      </c>
      <c r="H27">
        <v>522493</v>
      </c>
    </row>
    <row r="28" spans="1:8" x14ac:dyDescent="0.25">
      <c r="A28">
        <v>183.48</v>
      </c>
      <c r="B28">
        <v>184.95500000000001</v>
      </c>
      <c r="C28">
        <v>182.46</v>
      </c>
      <c r="D28">
        <v>184.37</v>
      </c>
      <c r="E28">
        <v>52292208</v>
      </c>
      <c r="F28">
        <v>183.8373</v>
      </c>
      <c r="G28" s="4">
        <v>45344.208333333336</v>
      </c>
      <c r="H28">
        <v>613893</v>
      </c>
    </row>
    <row r="29" spans="1:8" x14ac:dyDescent="0.25">
      <c r="A29">
        <v>185.01</v>
      </c>
      <c r="B29">
        <v>185.04</v>
      </c>
      <c r="C29">
        <v>182.23</v>
      </c>
      <c r="D29">
        <v>182.52</v>
      </c>
      <c r="E29">
        <v>45119677</v>
      </c>
      <c r="F29">
        <v>182.98769999999999</v>
      </c>
      <c r="G29" s="4">
        <v>45345.208333333336</v>
      </c>
      <c r="H29">
        <v>549251</v>
      </c>
    </row>
    <row r="30" spans="1:8" x14ac:dyDescent="0.25">
      <c r="A30">
        <v>182.24</v>
      </c>
      <c r="B30">
        <v>182.76</v>
      </c>
      <c r="C30">
        <v>180.65</v>
      </c>
      <c r="D30">
        <v>181.16</v>
      </c>
      <c r="E30">
        <v>40867421</v>
      </c>
      <c r="F30">
        <v>181.32130000000001</v>
      </c>
      <c r="G30" s="4">
        <v>45348.208333333336</v>
      </c>
      <c r="H30">
        <v>615639</v>
      </c>
    </row>
    <row r="31" spans="1:8" x14ac:dyDescent="0.25">
      <c r="A31">
        <v>181.1</v>
      </c>
      <c r="B31">
        <v>183.92250000000001</v>
      </c>
      <c r="C31">
        <v>179.56</v>
      </c>
      <c r="D31">
        <v>182.63</v>
      </c>
      <c r="E31">
        <v>54318851</v>
      </c>
      <c r="F31">
        <v>181.8192</v>
      </c>
      <c r="G31" s="4">
        <v>45349.208333333336</v>
      </c>
      <c r="H31">
        <v>669751</v>
      </c>
    </row>
    <row r="32" spans="1:8" x14ac:dyDescent="0.25">
      <c r="A32">
        <v>182.51</v>
      </c>
      <c r="B32">
        <v>183.12</v>
      </c>
      <c r="C32">
        <v>180.13</v>
      </c>
      <c r="D32">
        <v>181.42</v>
      </c>
      <c r="E32">
        <v>48953939</v>
      </c>
      <c r="F32">
        <v>181.19149999999999</v>
      </c>
      <c r="G32" s="4">
        <v>45350.208333333336</v>
      </c>
      <c r="H32">
        <v>596443</v>
      </c>
    </row>
    <row r="33" spans="1:8" x14ac:dyDescent="0.25">
      <c r="A33">
        <v>181.27</v>
      </c>
      <c r="B33">
        <v>182.57</v>
      </c>
      <c r="C33">
        <v>179.53</v>
      </c>
      <c r="D33">
        <v>180.75</v>
      </c>
      <c r="E33">
        <v>136682597</v>
      </c>
      <c r="F33">
        <v>180.6781</v>
      </c>
      <c r="G33" s="4">
        <v>45351.208333333336</v>
      </c>
      <c r="H33">
        <v>813073</v>
      </c>
    </row>
    <row r="34" spans="1:8" x14ac:dyDescent="0.25">
      <c r="A34">
        <v>179.55</v>
      </c>
      <c r="B34">
        <v>180.53</v>
      </c>
      <c r="C34">
        <v>177.38</v>
      </c>
      <c r="D34">
        <v>179.66</v>
      </c>
      <c r="E34">
        <v>73563082</v>
      </c>
      <c r="F34">
        <v>179.03299999999999</v>
      </c>
      <c r="G34" s="4">
        <v>45352.208333333336</v>
      </c>
      <c r="H34">
        <v>911079</v>
      </c>
    </row>
    <row r="35" spans="1:8" x14ac:dyDescent="0.25">
      <c r="A35">
        <v>176.15</v>
      </c>
      <c r="B35">
        <v>176.9</v>
      </c>
      <c r="C35">
        <v>173.79</v>
      </c>
      <c r="D35">
        <v>175.1</v>
      </c>
      <c r="E35">
        <v>81510101</v>
      </c>
      <c r="F35">
        <v>174.8938</v>
      </c>
      <c r="G35" s="4">
        <v>45355.208333333336</v>
      </c>
      <c r="H35">
        <v>1167167</v>
      </c>
    </row>
    <row r="36" spans="1:8" x14ac:dyDescent="0.25">
      <c r="A36">
        <v>170.76</v>
      </c>
      <c r="B36">
        <v>172.04</v>
      </c>
      <c r="C36">
        <v>169.62</v>
      </c>
      <c r="D36">
        <v>170.12</v>
      </c>
      <c r="E36">
        <v>95132355</v>
      </c>
      <c r="F36">
        <v>170.32339999999999</v>
      </c>
      <c r="G36" s="4">
        <v>45356.208333333336</v>
      </c>
      <c r="H36">
        <v>1108821</v>
      </c>
    </row>
    <row r="37" spans="1:8" x14ac:dyDescent="0.25">
      <c r="A37">
        <v>171.06</v>
      </c>
      <c r="B37">
        <v>171.24</v>
      </c>
      <c r="C37">
        <v>168.68</v>
      </c>
      <c r="D37">
        <v>169.12</v>
      </c>
      <c r="E37">
        <v>68587707</v>
      </c>
      <c r="F37">
        <v>169.55070000000001</v>
      </c>
      <c r="G37" s="4">
        <v>45357.208333333336</v>
      </c>
      <c r="H37">
        <v>896300</v>
      </c>
    </row>
    <row r="38" spans="1:8" x14ac:dyDescent="0.25">
      <c r="A38">
        <v>169.15</v>
      </c>
      <c r="B38">
        <v>170.73</v>
      </c>
      <c r="C38">
        <v>168.49</v>
      </c>
      <c r="D38">
        <v>169</v>
      </c>
      <c r="E38">
        <v>71765061</v>
      </c>
      <c r="F38">
        <v>169.36189999999999</v>
      </c>
      <c r="G38" s="4">
        <v>45358.208333333336</v>
      </c>
      <c r="H38">
        <v>825406</v>
      </c>
    </row>
    <row r="39" spans="1:8" x14ac:dyDescent="0.25">
      <c r="A39">
        <v>169</v>
      </c>
      <c r="B39">
        <v>173.7</v>
      </c>
      <c r="C39">
        <v>168.94</v>
      </c>
      <c r="D39">
        <v>170.73</v>
      </c>
      <c r="E39">
        <v>76267041</v>
      </c>
      <c r="F39">
        <v>171.53219999999999</v>
      </c>
      <c r="G39" s="4">
        <v>45359.208333333336</v>
      </c>
      <c r="H39">
        <v>925213</v>
      </c>
    </row>
    <row r="40" spans="1:8" x14ac:dyDescent="0.25">
      <c r="A40">
        <v>172.94</v>
      </c>
      <c r="B40">
        <v>174.38</v>
      </c>
      <c r="C40">
        <v>172.05</v>
      </c>
      <c r="D40">
        <v>172.75</v>
      </c>
      <c r="E40">
        <v>60139473</v>
      </c>
      <c r="F40">
        <v>172.9273</v>
      </c>
      <c r="G40" s="4">
        <v>45362.166666666664</v>
      </c>
      <c r="H40">
        <v>793618</v>
      </c>
    </row>
    <row r="41" spans="1:8" x14ac:dyDescent="0.25">
      <c r="A41">
        <v>173.15</v>
      </c>
      <c r="B41">
        <v>174.03</v>
      </c>
      <c r="C41">
        <v>171.01</v>
      </c>
      <c r="D41">
        <v>173.23</v>
      </c>
      <c r="E41">
        <v>59825372</v>
      </c>
      <c r="F41">
        <v>172.87270000000001</v>
      </c>
      <c r="G41" s="4">
        <v>45363.166666666664</v>
      </c>
      <c r="H41">
        <v>735067</v>
      </c>
    </row>
    <row r="42" spans="1:8" x14ac:dyDescent="0.25">
      <c r="A42">
        <v>172.77</v>
      </c>
      <c r="B42">
        <v>173.185</v>
      </c>
      <c r="C42">
        <v>170.76</v>
      </c>
      <c r="D42">
        <v>171.13</v>
      </c>
      <c r="E42">
        <v>52488692</v>
      </c>
      <c r="F42">
        <v>171.34569999999999</v>
      </c>
      <c r="G42" s="4">
        <v>45364.166666666664</v>
      </c>
      <c r="H42">
        <v>647120</v>
      </c>
    </row>
    <row r="43" spans="1:8" x14ac:dyDescent="0.25">
      <c r="A43">
        <v>172.91</v>
      </c>
      <c r="B43">
        <v>174.30779999999999</v>
      </c>
      <c r="C43">
        <v>172.05</v>
      </c>
      <c r="D43">
        <v>173</v>
      </c>
      <c r="E43">
        <v>72913507</v>
      </c>
      <c r="F43">
        <v>173.0899</v>
      </c>
      <c r="G43" s="4">
        <v>45365.166666666664</v>
      </c>
      <c r="H43">
        <v>806014</v>
      </c>
    </row>
    <row r="44" spans="1:8" x14ac:dyDescent="0.25">
      <c r="A44">
        <v>171.17</v>
      </c>
      <c r="B44">
        <v>172.62</v>
      </c>
      <c r="C44">
        <v>170.285</v>
      </c>
      <c r="D44">
        <v>172.62</v>
      </c>
      <c r="E44">
        <v>121752699</v>
      </c>
      <c r="F44">
        <v>171.80019999999999</v>
      </c>
      <c r="G44" s="4">
        <v>45366.166666666664</v>
      </c>
      <c r="H44">
        <v>771387</v>
      </c>
    </row>
    <row r="45" spans="1:8" x14ac:dyDescent="0.25">
      <c r="A45">
        <v>175.57</v>
      </c>
      <c r="B45">
        <v>177.71</v>
      </c>
      <c r="C45">
        <v>173.52</v>
      </c>
      <c r="D45">
        <v>173.72</v>
      </c>
      <c r="E45">
        <v>75604184</v>
      </c>
      <c r="F45">
        <v>175.45869999999999</v>
      </c>
      <c r="G45" s="4">
        <v>45369.166666666664</v>
      </c>
      <c r="H45">
        <v>866388</v>
      </c>
    </row>
    <row r="46" spans="1:8" x14ac:dyDescent="0.25">
      <c r="A46">
        <v>174.34</v>
      </c>
      <c r="B46">
        <v>176.60499999999999</v>
      </c>
      <c r="C46">
        <v>173.03</v>
      </c>
      <c r="D46">
        <v>176.08</v>
      </c>
      <c r="E46">
        <v>55215244</v>
      </c>
      <c r="F46">
        <v>175.47790000000001</v>
      </c>
      <c r="G46" s="4">
        <v>45370.166666666664</v>
      </c>
      <c r="H46">
        <v>636058</v>
      </c>
    </row>
    <row r="47" spans="1:8" x14ac:dyDescent="0.25">
      <c r="A47">
        <v>175.72</v>
      </c>
      <c r="B47">
        <v>178.67</v>
      </c>
      <c r="C47">
        <v>175.09</v>
      </c>
      <c r="D47">
        <v>178.67</v>
      </c>
      <c r="E47">
        <v>53423102</v>
      </c>
      <c r="F47">
        <v>177.22389999999999</v>
      </c>
      <c r="G47" s="4">
        <v>45371.166666666664</v>
      </c>
      <c r="H47">
        <v>641653</v>
      </c>
    </row>
    <row r="48" spans="1:8" x14ac:dyDescent="0.25">
      <c r="A48">
        <v>177.05</v>
      </c>
      <c r="B48">
        <v>177.49</v>
      </c>
      <c r="C48">
        <v>170.84</v>
      </c>
      <c r="D48">
        <v>171.37</v>
      </c>
      <c r="E48">
        <v>106181270</v>
      </c>
      <c r="F48">
        <v>172.72309999999999</v>
      </c>
      <c r="G48" s="4">
        <v>45372.166666666664</v>
      </c>
      <c r="H48">
        <v>1224985</v>
      </c>
    </row>
    <row r="49" spans="1:8" x14ac:dyDescent="0.25">
      <c r="A49">
        <v>171.76</v>
      </c>
      <c r="B49">
        <v>173.05</v>
      </c>
      <c r="C49">
        <v>170.06</v>
      </c>
      <c r="D49">
        <v>172.28</v>
      </c>
      <c r="E49">
        <v>71160138</v>
      </c>
      <c r="F49">
        <v>172.0462</v>
      </c>
      <c r="G49" s="4">
        <v>45373.166666666664</v>
      </c>
      <c r="H49">
        <v>736379</v>
      </c>
    </row>
    <row r="50" spans="1:8" x14ac:dyDescent="0.25">
      <c r="A50">
        <v>170.565</v>
      </c>
      <c r="B50">
        <v>171.94</v>
      </c>
      <c r="C50">
        <v>169.45</v>
      </c>
      <c r="D50">
        <v>170.85</v>
      </c>
      <c r="E50">
        <v>54288328</v>
      </c>
      <c r="F50">
        <v>170.7132</v>
      </c>
      <c r="G50" s="4">
        <v>45376.166666666664</v>
      </c>
      <c r="H50">
        <v>727686</v>
      </c>
    </row>
    <row r="51" spans="1:8" x14ac:dyDescent="0.25">
      <c r="A51">
        <v>170</v>
      </c>
      <c r="B51">
        <v>171.42</v>
      </c>
      <c r="C51">
        <v>169.58</v>
      </c>
      <c r="D51">
        <v>169.71</v>
      </c>
      <c r="E51">
        <v>57388449</v>
      </c>
      <c r="F51">
        <v>170.32300000000001</v>
      </c>
      <c r="G51" s="4">
        <v>45377.166666666664</v>
      </c>
      <c r="H51">
        <v>684303</v>
      </c>
    </row>
    <row r="52" spans="1:8" x14ac:dyDescent="0.25">
      <c r="A52">
        <v>170.41</v>
      </c>
      <c r="B52">
        <v>173.6</v>
      </c>
      <c r="C52">
        <v>170.11</v>
      </c>
      <c r="D52">
        <v>173.31</v>
      </c>
      <c r="E52">
        <v>60273265</v>
      </c>
      <c r="F52">
        <v>172.58789999999999</v>
      </c>
      <c r="G52" s="4">
        <v>45378.166666666664</v>
      </c>
      <c r="H52">
        <v>670630</v>
      </c>
    </row>
    <row r="53" spans="1:8" x14ac:dyDescent="0.25">
      <c r="A53">
        <v>171.75</v>
      </c>
      <c r="B53">
        <v>172.23</v>
      </c>
      <c r="C53">
        <v>170.51</v>
      </c>
      <c r="D53">
        <v>171.48</v>
      </c>
      <c r="E53">
        <v>65672690</v>
      </c>
      <c r="F53">
        <v>171.39429999999999</v>
      </c>
      <c r="G53" s="4">
        <v>45379.166666666664</v>
      </c>
      <c r="H53">
        <v>648027</v>
      </c>
    </row>
    <row r="54" spans="1:8" x14ac:dyDescent="0.25">
      <c r="A54">
        <v>171.19</v>
      </c>
      <c r="B54">
        <v>171.25</v>
      </c>
      <c r="C54">
        <v>169.47499999999999</v>
      </c>
      <c r="D54">
        <v>170.03</v>
      </c>
      <c r="E54">
        <v>46240500</v>
      </c>
      <c r="F54">
        <v>170.06960000000001</v>
      </c>
      <c r="G54" s="4">
        <v>45383.166666666664</v>
      </c>
      <c r="H54">
        <v>676830</v>
      </c>
    </row>
    <row r="55" spans="1:8" x14ac:dyDescent="0.25">
      <c r="A55">
        <v>169.08</v>
      </c>
      <c r="B55">
        <v>169.34</v>
      </c>
      <c r="C55">
        <v>168.2302</v>
      </c>
      <c r="D55">
        <v>168.84</v>
      </c>
      <c r="E55">
        <v>49329481</v>
      </c>
      <c r="F55">
        <v>168.89680000000001</v>
      </c>
      <c r="G55" s="4">
        <v>45384.166666666664</v>
      </c>
      <c r="H55">
        <v>608917</v>
      </c>
    </row>
    <row r="56" spans="1:8" x14ac:dyDescent="0.25">
      <c r="A56">
        <v>168.79</v>
      </c>
      <c r="B56">
        <v>170.68</v>
      </c>
      <c r="C56">
        <v>168.58</v>
      </c>
      <c r="D56">
        <v>169.65</v>
      </c>
      <c r="E56">
        <v>47691715</v>
      </c>
      <c r="F56">
        <v>169.8623</v>
      </c>
      <c r="G56" s="4">
        <v>45385.166666666664</v>
      </c>
      <c r="H56">
        <v>571286</v>
      </c>
    </row>
    <row r="57" spans="1:8" x14ac:dyDescent="0.25">
      <c r="A57">
        <v>170.29</v>
      </c>
      <c r="B57">
        <v>171.92</v>
      </c>
      <c r="C57">
        <v>168.82</v>
      </c>
      <c r="D57">
        <v>168.82</v>
      </c>
      <c r="E57">
        <v>53704386</v>
      </c>
      <c r="F57">
        <v>170.1026</v>
      </c>
      <c r="G57" s="4">
        <v>45386.166666666664</v>
      </c>
      <c r="H57">
        <v>630785</v>
      </c>
    </row>
    <row r="58" spans="1:8" x14ac:dyDescent="0.25">
      <c r="A58">
        <v>169.59</v>
      </c>
      <c r="B58">
        <v>170.39</v>
      </c>
      <c r="C58">
        <v>168.95</v>
      </c>
      <c r="D58">
        <v>169.58</v>
      </c>
      <c r="E58">
        <v>42104826</v>
      </c>
      <c r="F58">
        <v>169.64150000000001</v>
      </c>
      <c r="G58" s="4">
        <v>45387.166666666664</v>
      </c>
      <c r="H58">
        <v>540854</v>
      </c>
    </row>
    <row r="59" spans="1:8" x14ac:dyDescent="0.25">
      <c r="A59">
        <v>169.03</v>
      </c>
      <c r="B59">
        <v>169.2</v>
      </c>
      <c r="C59">
        <v>168.24</v>
      </c>
      <c r="D59">
        <v>168.45</v>
      </c>
      <c r="E59">
        <v>37425513</v>
      </c>
      <c r="F59">
        <v>168.66370000000001</v>
      </c>
      <c r="G59" s="4">
        <v>45390.166666666664</v>
      </c>
      <c r="H59">
        <v>549987</v>
      </c>
    </row>
    <row r="60" spans="1:8" x14ac:dyDescent="0.25">
      <c r="A60">
        <v>168.7</v>
      </c>
      <c r="B60">
        <v>170.08</v>
      </c>
      <c r="C60">
        <v>168.35</v>
      </c>
      <c r="D60">
        <v>169.67</v>
      </c>
      <c r="E60">
        <v>42451209</v>
      </c>
      <c r="F60">
        <v>169.1566</v>
      </c>
      <c r="G60" s="4">
        <v>45391.166666666664</v>
      </c>
      <c r="H60">
        <v>541699</v>
      </c>
    </row>
    <row r="61" spans="1:8" x14ac:dyDescent="0.25">
      <c r="A61">
        <v>168.8</v>
      </c>
      <c r="B61">
        <v>169.09</v>
      </c>
      <c r="C61">
        <v>167.11</v>
      </c>
      <c r="D61">
        <v>167.78</v>
      </c>
      <c r="E61">
        <v>49709336</v>
      </c>
      <c r="F61">
        <v>167.9913</v>
      </c>
      <c r="G61" s="4">
        <v>45392.166666666664</v>
      </c>
      <c r="H61">
        <v>647589</v>
      </c>
    </row>
    <row r="62" spans="1:8" x14ac:dyDescent="0.25">
      <c r="A62">
        <v>168.34</v>
      </c>
      <c r="B62">
        <v>175.46</v>
      </c>
      <c r="C62">
        <v>168.16</v>
      </c>
      <c r="D62">
        <v>175.04</v>
      </c>
      <c r="E62">
        <v>91070275</v>
      </c>
      <c r="F62">
        <v>172.69589999999999</v>
      </c>
      <c r="G62" s="4">
        <v>45393.166666666664</v>
      </c>
      <c r="H62">
        <v>828410</v>
      </c>
    </row>
    <row r="63" spans="1:8" x14ac:dyDescent="0.25">
      <c r="A63">
        <v>174.26</v>
      </c>
      <c r="B63">
        <v>178.36</v>
      </c>
      <c r="C63">
        <v>174.21</v>
      </c>
      <c r="D63">
        <v>176.55</v>
      </c>
      <c r="E63">
        <v>101670886</v>
      </c>
      <c r="F63">
        <v>176.3417</v>
      </c>
      <c r="G63" s="4">
        <v>45394.166666666664</v>
      </c>
      <c r="H63">
        <v>960232</v>
      </c>
    </row>
    <row r="64" spans="1:8" x14ac:dyDescent="0.25">
      <c r="A64">
        <v>175.36</v>
      </c>
      <c r="B64">
        <v>176.63</v>
      </c>
      <c r="C64">
        <v>172.5</v>
      </c>
      <c r="D64">
        <v>172.69</v>
      </c>
      <c r="E64">
        <v>73531773</v>
      </c>
      <c r="F64">
        <v>174.13329999999999</v>
      </c>
      <c r="G64" s="4">
        <v>45397.166666666664</v>
      </c>
      <c r="H64">
        <v>846772</v>
      </c>
    </row>
    <row r="65" spans="1:8" x14ac:dyDescent="0.25">
      <c r="A65">
        <v>171.75</v>
      </c>
      <c r="B65">
        <v>173.76</v>
      </c>
      <c r="C65">
        <v>168.27</v>
      </c>
      <c r="D65">
        <v>169.38</v>
      </c>
      <c r="E65">
        <v>73711235</v>
      </c>
      <c r="F65">
        <v>170.05019999999999</v>
      </c>
      <c r="G65" s="4">
        <v>45398.166666666664</v>
      </c>
      <c r="H65">
        <v>834299</v>
      </c>
    </row>
    <row r="66" spans="1:8" x14ac:dyDescent="0.25">
      <c r="A66">
        <v>169.61</v>
      </c>
      <c r="B66">
        <v>170.65</v>
      </c>
      <c r="C66">
        <v>168</v>
      </c>
      <c r="D66">
        <v>168</v>
      </c>
      <c r="E66">
        <v>50901210</v>
      </c>
      <c r="F66">
        <v>168.982</v>
      </c>
      <c r="G66" s="4">
        <v>45399.166666666664</v>
      </c>
      <c r="H66">
        <v>599005</v>
      </c>
    </row>
    <row r="67" spans="1:8" x14ac:dyDescent="0.25">
      <c r="A67">
        <v>168.03</v>
      </c>
      <c r="B67">
        <v>168.64</v>
      </c>
      <c r="C67">
        <v>166.55</v>
      </c>
      <c r="D67">
        <v>167.04</v>
      </c>
      <c r="E67">
        <v>43122903</v>
      </c>
      <c r="F67">
        <v>167.3948</v>
      </c>
      <c r="G67" s="4">
        <v>45400.166666666664</v>
      </c>
      <c r="H67">
        <v>553241</v>
      </c>
    </row>
    <row r="68" spans="1:8" x14ac:dyDescent="0.25">
      <c r="A68">
        <v>166.21</v>
      </c>
      <c r="B68">
        <v>166.4</v>
      </c>
      <c r="C68">
        <v>164.07499999999999</v>
      </c>
      <c r="D68">
        <v>165</v>
      </c>
      <c r="E68">
        <v>68149377</v>
      </c>
      <c r="F68">
        <v>165.1473</v>
      </c>
      <c r="G68" s="4">
        <v>45401.166666666664</v>
      </c>
      <c r="H68">
        <v>754775</v>
      </c>
    </row>
    <row r="69" spans="1:8" x14ac:dyDescent="0.25">
      <c r="A69">
        <v>165.51499999999999</v>
      </c>
      <c r="B69">
        <v>167.26</v>
      </c>
      <c r="C69">
        <v>164.77</v>
      </c>
      <c r="D69">
        <v>165.84</v>
      </c>
      <c r="E69">
        <v>48116443</v>
      </c>
      <c r="F69">
        <v>165.9649</v>
      </c>
      <c r="G69" s="4">
        <v>45404.166666666664</v>
      </c>
      <c r="H69">
        <v>610370</v>
      </c>
    </row>
    <row r="70" spans="1:8" x14ac:dyDescent="0.25">
      <c r="A70">
        <v>165.35</v>
      </c>
      <c r="B70">
        <v>167.05</v>
      </c>
      <c r="C70">
        <v>164.92</v>
      </c>
      <c r="D70">
        <v>166.9</v>
      </c>
      <c r="E70">
        <v>49537761</v>
      </c>
      <c r="F70">
        <v>166.5257</v>
      </c>
      <c r="G70" s="4">
        <v>45405.166666666664</v>
      </c>
      <c r="H70">
        <v>554942</v>
      </c>
    </row>
    <row r="71" spans="1:8" x14ac:dyDescent="0.25">
      <c r="A71">
        <v>166.54</v>
      </c>
      <c r="B71">
        <v>169.3</v>
      </c>
      <c r="C71">
        <v>166.21</v>
      </c>
      <c r="D71">
        <v>169.02</v>
      </c>
      <c r="E71">
        <v>48251835</v>
      </c>
      <c r="F71">
        <v>168.44040000000001</v>
      </c>
      <c r="G71" s="4">
        <v>45406.166666666664</v>
      </c>
      <c r="H71">
        <v>584990</v>
      </c>
    </row>
    <row r="72" spans="1:8" x14ac:dyDescent="0.25">
      <c r="A72">
        <v>169.52500000000001</v>
      </c>
      <c r="B72">
        <v>170.61</v>
      </c>
      <c r="C72">
        <v>168.15110000000001</v>
      </c>
      <c r="D72">
        <v>169.89</v>
      </c>
      <c r="E72">
        <v>50558329</v>
      </c>
      <c r="F72">
        <v>169.4461</v>
      </c>
      <c r="G72" s="4">
        <v>45407.166666666664</v>
      </c>
      <c r="H72">
        <v>608882</v>
      </c>
    </row>
    <row r="73" spans="1:8" x14ac:dyDescent="0.25">
      <c r="A73">
        <v>169.88</v>
      </c>
      <c r="B73">
        <v>171.34</v>
      </c>
      <c r="C73">
        <v>169.18</v>
      </c>
      <c r="D73">
        <v>169.3</v>
      </c>
      <c r="E73">
        <v>44838354</v>
      </c>
      <c r="F73">
        <v>169.99359999999999</v>
      </c>
      <c r="G73" s="4">
        <v>45408.166666666664</v>
      </c>
      <c r="H73">
        <v>563912</v>
      </c>
    </row>
    <row r="74" spans="1:8" x14ac:dyDescent="0.25">
      <c r="A74">
        <v>173.37</v>
      </c>
      <c r="B74">
        <v>176.03</v>
      </c>
      <c r="C74">
        <v>173.1</v>
      </c>
      <c r="D74">
        <v>173.5</v>
      </c>
      <c r="E74">
        <v>68169419</v>
      </c>
      <c r="F74">
        <v>174.3663</v>
      </c>
      <c r="G74" s="4">
        <v>45411.166666666664</v>
      </c>
      <c r="H74">
        <v>808216</v>
      </c>
    </row>
    <row r="75" spans="1:8" x14ac:dyDescent="0.25">
      <c r="A75">
        <v>173.33</v>
      </c>
      <c r="B75">
        <v>174.99</v>
      </c>
      <c r="C75">
        <v>170</v>
      </c>
      <c r="D75">
        <v>170.33</v>
      </c>
      <c r="E75">
        <v>65934776</v>
      </c>
      <c r="F75">
        <v>172.14420000000001</v>
      </c>
      <c r="G75" s="4">
        <v>45412.166666666664</v>
      </c>
      <c r="H75">
        <v>647477</v>
      </c>
    </row>
    <row r="76" spans="1:8" x14ac:dyDescent="0.25">
      <c r="A76">
        <v>169.58</v>
      </c>
      <c r="B76">
        <v>172.70500000000001</v>
      </c>
      <c r="C76">
        <v>169.11</v>
      </c>
      <c r="D76">
        <v>169.3</v>
      </c>
      <c r="E76">
        <v>50383147</v>
      </c>
      <c r="F76">
        <v>170.7269</v>
      </c>
      <c r="G76" s="4">
        <v>45413.166666666664</v>
      </c>
      <c r="H76">
        <v>648630</v>
      </c>
    </row>
    <row r="77" spans="1:8" x14ac:dyDescent="0.25">
      <c r="A77">
        <v>172.51</v>
      </c>
      <c r="B77">
        <v>173.41499999999999</v>
      </c>
      <c r="C77">
        <v>170.89</v>
      </c>
      <c r="D77">
        <v>173.03</v>
      </c>
      <c r="E77">
        <v>94214915</v>
      </c>
      <c r="F77">
        <v>174.524</v>
      </c>
      <c r="G77" s="4">
        <v>45414.166666666664</v>
      </c>
      <c r="H77">
        <v>944120</v>
      </c>
    </row>
    <row r="78" spans="1:8" x14ac:dyDescent="0.25">
      <c r="A78">
        <v>186.64500000000001</v>
      </c>
      <c r="B78">
        <v>187</v>
      </c>
      <c r="C78">
        <v>182.66</v>
      </c>
      <c r="D78">
        <v>183.38</v>
      </c>
      <c r="E78">
        <v>163224109</v>
      </c>
      <c r="F78">
        <v>184.3674</v>
      </c>
      <c r="G78" s="4">
        <v>45415.166666666664</v>
      </c>
      <c r="H78">
        <v>1468505</v>
      </c>
    </row>
    <row r="79" spans="1:8" x14ac:dyDescent="0.25">
      <c r="A79">
        <v>182.35400000000001</v>
      </c>
      <c r="B79">
        <v>184.2</v>
      </c>
      <c r="C79">
        <v>180.42</v>
      </c>
      <c r="D79">
        <v>181.71</v>
      </c>
      <c r="E79">
        <v>78569667</v>
      </c>
      <c r="F79">
        <v>181.86789999999999</v>
      </c>
      <c r="G79" s="4">
        <v>45418.166666666664</v>
      </c>
      <c r="H79">
        <v>898764</v>
      </c>
    </row>
    <row r="80" spans="1:8" x14ac:dyDescent="0.25">
      <c r="A80">
        <v>183.45</v>
      </c>
      <c r="B80">
        <v>184.9</v>
      </c>
      <c r="C80">
        <v>181.32</v>
      </c>
      <c r="D80">
        <v>182.4</v>
      </c>
      <c r="E80">
        <v>77305771</v>
      </c>
      <c r="F80">
        <v>182.77420000000001</v>
      </c>
      <c r="G80" s="4">
        <v>45419.166666666664</v>
      </c>
      <c r="H80">
        <v>747519</v>
      </c>
    </row>
    <row r="81" spans="1:8" x14ac:dyDescent="0.25">
      <c r="A81">
        <v>182.85</v>
      </c>
      <c r="B81">
        <v>183.07</v>
      </c>
      <c r="C81">
        <v>181.45</v>
      </c>
      <c r="D81">
        <v>182.74</v>
      </c>
      <c r="E81">
        <v>45057087</v>
      </c>
      <c r="F81">
        <v>182.48220000000001</v>
      </c>
      <c r="G81" s="4">
        <v>45420.166666666664</v>
      </c>
      <c r="H81">
        <v>518609</v>
      </c>
    </row>
    <row r="82" spans="1:8" x14ac:dyDescent="0.25">
      <c r="A82">
        <v>182.56</v>
      </c>
      <c r="B82">
        <v>184.66</v>
      </c>
      <c r="C82">
        <v>182.11</v>
      </c>
      <c r="D82">
        <v>184.57</v>
      </c>
      <c r="E82">
        <v>48982972</v>
      </c>
      <c r="F82">
        <v>184.00470000000001</v>
      </c>
      <c r="G82" s="4">
        <v>45421.166666666664</v>
      </c>
      <c r="H82">
        <v>551005</v>
      </c>
    </row>
    <row r="83" spans="1:8" x14ac:dyDescent="0.25">
      <c r="A83">
        <v>184.9</v>
      </c>
      <c r="B83">
        <v>185.09</v>
      </c>
      <c r="C83">
        <v>182.13</v>
      </c>
      <c r="D83">
        <v>183.05</v>
      </c>
      <c r="E83">
        <v>50759496</v>
      </c>
      <c r="F83">
        <v>183.09729999999999</v>
      </c>
      <c r="G83" s="4">
        <v>45422.166666666664</v>
      </c>
      <c r="H83">
        <v>558780</v>
      </c>
    </row>
    <row r="84" spans="1:8" x14ac:dyDescent="0.25">
      <c r="A84">
        <v>185.435</v>
      </c>
      <c r="B84">
        <v>187.1</v>
      </c>
      <c r="C84">
        <v>184.62</v>
      </c>
      <c r="D84">
        <v>186.28</v>
      </c>
      <c r="E84">
        <v>72044809</v>
      </c>
      <c r="F84">
        <v>186.20400000000001</v>
      </c>
      <c r="G84" s="4">
        <v>45425.166666666664</v>
      </c>
      <c r="H84">
        <v>726520</v>
      </c>
    </row>
    <row r="85" spans="1:8" x14ac:dyDescent="0.25">
      <c r="A85">
        <v>187.51</v>
      </c>
      <c r="B85">
        <v>188.3</v>
      </c>
      <c r="C85">
        <v>186.29</v>
      </c>
      <c r="D85">
        <v>187.43</v>
      </c>
      <c r="E85">
        <v>52393619</v>
      </c>
      <c r="F85">
        <v>187.19239999999999</v>
      </c>
      <c r="G85" s="4">
        <v>45426.166666666664</v>
      </c>
      <c r="H85">
        <v>559493</v>
      </c>
    </row>
    <row r="86" spans="1:8" x14ac:dyDescent="0.25">
      <c r="A86">
        <v>187.91</v>
      </c>
      <c r="B86">
        <v>190.65</v>
      </c>
      <c r="C86">
        <v>187.37</v>
      </c>
      <c r="D86">
        <v>189.72</v>
      </c>
      <c r="E86">
        <v>70399988</v>
      </c>
      <c r="F86">
        <v>189.65389999999999</v>
      </c>
      <c r="G86" s="4">
        <v>45427.166666666664</v>
      </c>
      <c r="H86">
        <v>727615</v>
      </c>
    </row>
    <row r="87" spans="1:8" x14ac:dyDescent="0.25">
      <c r="A87">
        <v>190.47</v>
      </c>
      <c r="B87">
        <v>191.095</v>
      </c>
      <c r="C87">
        <v>189.6601</v>
      </c>
      <c r="D87">
        <v>189.84</v>
      </c>
      <c r="E87">
        <v>52845230</v>
      </c>
      <c r="F87">
        <v>190.1061</v>
      </c>
      <c r="G87" s="4">
        <v>45428.166666666664</v>
      </c>
      <c r="H87">
        <v>566951</v>
      </c>
    </row>
    <row r="88" spans="1:8" x14ac:dyDescent="0.25">
      <c r="A88">
        <v>189.51</v>
      </c>
      <c r="B88">
        <v>190.81</v>
      </c>
      <c r="C88">
        <v>189.18</v>
      </c>
      <c r="D88">
        <v>189.87</v>
      </c>
      <c r="E88">
        <v>41282925</v>
      </c>
      <c r="F88">
        <v>189.92310000000001</v>
      </c>
      <c r="G88" s="4">
        <v>45429.166666666664</v>
      </c>
      <c r="H88">
        <v>478193</v>
      </c>
    </row>
    <row r="89" spans="1:8" x14ac:dyDescent="0.25">
      <c r="A89">
        <v>189.32499999999999</v>
      </c>
      <c r="B89">
        <v>191.91990000000001</v>
      </c>
      <c r="C89">
        <v>189.01</v>
      </c>
      <c r="D89">
        <v>191.04</v>
      </c>
      <c r="E89">
        <v>44361275</v>
      </c>
      <c r="F89">
        <v>191.08260000000001</v>
      </c>
      <c r="G89" s="4">
        <v>45432.166666666664</v>
      </c>
      <c r="H89">
        <v>566908</v>
      </c>
    </row>
    <row r="90" spans="1:8" x14ac:dyDescent="0.25">
      <c r="A90">
        <v>191.09</v>
      </c>
      <c r="B90">
        <v>192.73</v>
      </c>
      <c r="C90">
        <v>190.92009999999999</v>
      </c>
      <c r="D90">
        <v>192.35</v>
      </c>
      <c r="E90">
        <v>42309401</v>
      </c>
      <c r="F90">
        <v>192.2542</v>
      </c>
      <c r="G90" s="4">
        <v>45433.166666666664</v>
      </c>
      <c r="H90">
        <v>502788</v>
      </c>
    </row>
    <row r="91" spans="1:8" x14ac:dyDescent="0.25">
      <c r="A91">
        <v>192.26499999999999</v>
      </c>
      <c r="B91">
        <v>192.82310000000001</v>
      </c>
      <c r="C91">
        <v>190.27</v>
      </c>
      <c r="D91">
        <v>190.9</v>
      </c>
      <c r="E91">
        <v>34648547</v>
      </c>
      <c r="F91">
        <v>191.43010000000001</v>
      </c>
      <c r="G91" s="4">
        <v>45434.166666666664</v>
      </c>
      <c r="H91">
        <v>452377</v>
      </c>
    </row>
    <row r="92" spans="1:8" x14ac:dyDescent="0.25">
      <c r="A92">
        <v>190.98</v>
      </c>
      <c r="B92">
        <v>191</v>
      </c>
      <c r="C92">
        <v>186.625</v>
      </c>
      <c r="D92">
        <v>186.88</v>
      </c>
      <c r="E92">
        <v>51005924</v>
      </c>
      <c r="F92">
        <v>188.19319999999999</v>
      </c>
      <c r="G92" s="4">
        <v>45435.166666666664</v>
      </c>
      <c r="H92">
        <v>574010</v>
      </c>
    </row>
    <row r="93" spans="1:8" x14ac:dyDescent="0.25">
      <c r="A93">
        <v>188.82</v>
      </c>
      <c r="B93">
        <v>190.58</v>
      </c>
      <c r="C93">
        <v>188.04040000000001</v>
      </c>
      <c r="D93">
        <v>189.98</v>
      </c>
      <c r="E93">
        <v>36326975</v>
      </c>
      <c r="F93">
        <v>189.7193</v>
      </c>
      <c r="G93" s="4">
        <v>45436.166666666664</v>
      </c>
      <c r="H93">
        <v>492870</v>
      </c>
    </row>
    <row r="94" spans="1:8" x14ac:dyDescent="0.25">
      <c r="A94">
        <v>191.51</v>
      </c>
      <c r="B94">
        <v>193</v>
      </c>
      <c r="C94">
        <v>189.1</v>
      </c>
      <c r="D94">
        <v>189.99</v>
      </c>
      <c r="E94">
        <v>52280051</v>
      </c>
      <c r="F94">
        <v>190.8169</v>
      </c>
      <c r="G94" s="4">
        <v>45440.166666666664</v>
      </c>
      <c r="H94">
        <v>702191</v>
      </c>
    </row>
    <row r="95" spans="1:8" x14ac:dyDescent="0.25">
      <c r="A95">
        <v>189.61</v>
      </c>
      <c r="B95">
        <v>192.24700000000001</v>
      </c>
      <c r="C95">
        <v>189.51</v>
      </c>
      <c r="D95">
        <v>190.29</v>
      </c>
      <c r="E95">
        <v>53068016</v>
      </c>
      <c r="F95">
        <v>191.11330000000001</v>
      </c>
      <c r="G95" s="4">
        <v>45441.166666666664</v>
      </c>
      <c r="H95">
        <v>603502</v>
      </c>
    </row>
    <row r="96" spans="1:8" x14ac:dyDescent="0.25">
      <c r="A96">
        <v>190.76</v>
      </c>
      <c r="B96">
        <v>192.18</v>
      </c>
      <c r="C96">
        <v>190.63</v>
      </c>
      <c r="D96">
        <v>191.29</v>
      </c>
      <c r="E96">
        <v>49947941</v>
      </c>
      <c r="F96">
        <v>191.4032</v>
      </c>
      <c r="G96" s="4">
        <v>45442.166666666664</v>
      </c>
      <c r="H96">
        <v>568984</v>
      </c>
    </row>
    <row r="97" spans="1:8" x14ac:dyDescent="0.25">
      <c r="A97">
        <v>191.44</v>
      </c>
      <c r="B97">
        <v>192.57</v>
      </c>
      <c r="C97">
        <v>189.91</v>
      </c>
      <c r="D97">
        <v>192.25</v>
      </c>
      <c r="E97">
        <v>75158277</v>
      </c>
      <c r="F97">
        <v>191.61869999999999</v>
      </c>
      <c r="G97" s="4">
        <v>45443.166666666664</v>
      </c>
      <c r="H97">
        <v>618230</v>
      </c>
    </row>
    <row r="98" spans="1:8" x14ac:dyDescent="0.25">
      <c r="A98">
        <v>192.9</v>
      </c>
      <c r="B98">
        <v>194.99</v>
      </c>
      <c r="C98">
        <v>192.52</v>
      </c>
      <c r="D98">
        <v>194.03</v>
      </c>
      <c r="E98">
        <v>50080539</v>
      </c>
      <c r="F98">
        <v>193.78909999999999</v>
      </c>
      <c r="G98" s="4">
        <v>45446.166666666664</v>
      </c>
      <c r="H98">
        <v>700957</v>
      </c>
    </row>
    <row r="99" spans="1:8" x14ac:dyDescent="0.25">
      <c r="A99">
        <v>194.63499999999999</v>
      </c>
      <c r="B99">
        <v>195.32</v>
      </c>
      <c r="C99">
        <v>193.0342</v>
      </c>
      <c r="D99">
        <v>194.35</v>
      </c>
      <c r="E99">
        <v>47471445</v>
      </c>
      <c r="F99">
        <v>194.3014</v>
      </c>
      <c r="G99" s="4">
        <v>45447.166666666664</v>
      </c>
      <c r="H99">
        <v>575318</v>
      </c>
    </row>
    <row r="100" spans="1:8" x14ac:dyDescent="0.25">
      <c r="A100">
        <v>195.4</v>
      </c>
      <c r="B100">
        <v>196.9</v>
      </c>
      <c r="C100">
        <v>194.87</v>
      </c>
      <c r="D100">
        <v>195.87</v>
      </c>
      <c r="E100">
        <v>54156785</v>
      </c>
      <c r="F100">
        <v>195.8699</v>
      </c>
      <c r="G100" s="4">
        <v>45448.166666666664</v>
      </c>
      <c r="H100">
        <v>648283</v>
      </c>
    </row>
    <row r="101" spans="1:8" x14ac:dyDescent="0.25">
      <c r="A101">
        <v>195.685</v>
      </c>
      <c r="B101">
        <v>196.5</v>
      </c>
      <c r="C101">
        <v>194.17</v>
      </c>
      <c r="D101">
        <v>194.48</v>
      </c>
      <c r="E101">
        <v>41181753</v>
      </c>
      <c r="F101">
        <v>195.31489999999999</v>
      </c>
      <c r="G101" s="4">
        <v>45449.166666666664</v>
      </c>
      <c r="H101">
        <v>550123</v>
      </c>
    </row>
    <row r="102" spans="1:8" x14ac:dyDescent="0.25">
      <c r="A102">
        <v>194.65</v>
      </c>
      <c r="B102">
        <v>196.94</v>
      </c>
      <c r="C102">
        <v>194.14</v>
      </c>
      <c r="D102">
        <v>196.89</v>
      </c>
      <c r="E102">
        <v>53103912</v>
      </c>
      <c r="F102">
        <v>195.9042</v>
      </c>
      <c r="G102" s="4">
        <v>45450.166666666664</v>
      </c>
      <c r="H102">
        <v>505960</v>
      </c>
    </row>
    <row r="103" spans="1:8" x14ac:dyDescent="0.25">
      <c r="A103">
        <v>196.9</v>
      </c>
      <c r="B103">
        <v>197.3</v>
      </c>
      <c r="C103">
        <v>192.15</v>
      </c>
      <c r="D103">
        <v>193.12</v>
      </c>
      <c r="E103">
        <v>97262077</v>
      </c>
      <c r="F103">
        <v>194.4151</v>
      </c>
      <c r="G103" s="4">
        <v>45453.166666666664</v>
      </c>
      <c r="H103">
        <v>1115274</v>
      </c>
    </row>
    <row r="104" spans="1:8" x14ac:dyDescent="0.25">
      <c r="A104">
        <v>193.65</v>
      </c>
      <c r="B104">
        <v>207.16</v>
      </c>
      <c r="C104">
        <v>193.63</v>
      </c>
      <c r="D104">
        <v>207.15</v>
      </c>
      <c r="E104">
        <v>172373296</v>
      </c>
      <c r="F104">
        <v>203.21019999999999</v>
      </c>
      <c r="G104" s="4">
        <v>45454.166666666664</v>
      </c>
      <c r="H104">
        <v>1601778</v>
      </c>
    </row>
    <row r="105" spans="1:8" x14ac:dyDescent="0.25">
      <c r="A105">
        <v>207.37</v>
      </c>
      <c r="B105">
        <v>220.2</v>
      </c>
      <c r="C105">
        <v>206.9</v>
      </c>
      <c r="D105">
        <v>213.07</v>
      </c>
      <c r="E105">
        <v>198134293</v>
      </c>
      <c r="F105">
        <v>215.26179999999999</v>
      </c>
      <c r="G105" s="4">
        <v>45455.166666666664</v>
      </c>
      <c r="H105">
        <v>1861010</v>
      </c>
    </row>
    <row r="106" spans="1:8" x14ac:dyDescent="0.25">
      <c r="A106">
        <v>214.74</v>
      </c>
      <c r="B106">
        <v>216.75</v>
      </c>
      <c r="C106">
        <v>211.6</v>
      </c>
      <c r="D106">
        <v>214.24</v>
      </c>
      <c r="E106">
        <v>97862729</v>
      </c>
      <c r="F106">
        <v>214.01580000000001</v>
      </c>
      <c r="G106" s="4">
        <v>45456.166666666664</v>
      </c>
      <c r="H106">
        <v>1032970</v>
      </c>
    </row>
    <row r="107" spans="1:8" x14ac:dyDescent="0.25">
      <c r="A107">
        <v>213.85</v>
      </c>
      <c r="B107">
        <v>215.17</v>
      </c>
      <c r="C107">
        <v>211.3</v>
      </c>
      <c r="D107">
        <v>212.49</v>
      </c>
      <c r="E107">
        <v>70122748</v>
      </c>
      <c r="F107">
        <v>212.75970000000001</v>
      </c>
      <c r="G107" s="4">
        <v>45457.166666666664</v>
      </c>
      <c r="H107">
        <v>793746</v>
      </c>
    </row>
    <row r="108" spans="1:8" x14ac:dyDescent="0.25">
      <c r="A108">
        <v>213.37</v>
      </c>
      <c r="B108">
        <v>218.95</v>
      </c>
      <c r="C108">
        <v>212.72</v>
      </c>
      <c r="D108">
        <v>216.67</v>
      </c>
      <c r="E108">
        <v>93728300</v>
      </c>
      <c r="F108">
        <v>216.41069999999999</v>
      </c>
      <c r="G108" s="4">
        <v>45460.166666666664</v>
      </c>
      <c r="H108">
        <v>1034963</v>
      </c>
    </row>
    <row r="109" spans="1:8" x14ac:dyDescent="0.25">
      <c r="A109">
        <v>217.59</v>
      </c>
      <c r="B109">
        <v>218.63</v>
      </c>
      <c r="C109">
        <v>213</v>
      </c>
      <c r="D109">
        <v>214.29</v>
      </c>
      <c r="E109">
        <v>79943254</v>
      </c>
      <c r="F109">
        <v>214.73419999999999</v>
      </c>
      <c r="G109" s="4">
        <v>45461.166666666664</v>
      </c>
      <c r="H109">
        <v>919960</v>
      </c>
    </row>
    <row r="110" spans="1:8" x14ac:dyDescent="0.25">
      <c r="A110">
        <v>213.93</v>
      </c>
      <c r="B110">
        <v>214.24</v>
      </c>
      <c r="C110">
        <v>208.85</v>
      </c>
      <c r="D110">
        <v>209.68</v>
      </c>
      <c r="E110">
        <v>86172451</v>
      </c>
      <c r="F110">
        <v>210.62260000000001</v>
      </c>
      <c r="G110" s="4">
        <v>45463.166666666664</v>
      </c>
      <c r="H110">
        <v>1005362</v>
      </c>
    </row>
    <row r="111" spans="1:8" x14ac:dyDescent="0.25">
      <c r="A111">
        <v>210.39</v>
      </c>
      <c r="B111">
        <v>211.89</v>
      </c>
      <c r="C111">
        <v>207.11</v>
      </c>
      <c r="D111">
        <v>207.49</v>
      </c>
      <c r="E111">
        <v>246421353</v>
      </c>
      <c r="F111">
        <v>208.4264</v>
      </c>
      <c r="G111" s="4">
        <v>45464.166666666664</v>
      </c>
      <c r="H111">
        <v>881938</v>
      </c>
    </row>
    <row r="112" spans="1:8" x14ac:dyDescent="0.25">
      <c r="A112">
        <v>207.72</v>
      </c>
      <c r="B112">
        <v>212.7</v>
      </c>
      <c r="C112">
        <v>206.59</v>
      </c>
      <c r="D112">
        <v>208.14</v>
      </c>
      <c r="E112">
        <v>80727006</v>
      </c>
      <c r="F112">
        <v>209.3296</v>
      </c>
      <c r="G112" s="4">
        <v>45467.166666666664</v>
      </c>
      <c r="H112">
        <v>916152</v>
      </c>
    </row>
    <row r="113" spans="1:8" x14ac:dyDescent="0.25">
      <c r="A113">
        <v>209.15</v>
      </c>
      <c r="B113">
        <v>211.38</v>
      </c>
      <c r="C113">
        <v>208.61</v>
      </c>
      <c r="D113">
        <v>209.07</v>
      </c>
      <c r="E113">
        <v>56713868</v>
      </c>
      <c r="F113">
        <v>209.6848</v>
      </c>
      <c r="G113" s="4">
        <v>45468.166666666664</v>
      </c>
      <c r="H113">
        <v>621196</v>
      </c>
    </row>
    <row r="114" spans="1:8" x14ac:dyDescent="0.25">
      <c r="A114">
        <v>211.5</v>
      </c>
      <c r="B114">
        <v>214.86</v>
      </c>
      <c r="C114">
        <v>210.64</v>
      </c>
      <c r="D114">
        <v>213.25</v>
      </c>
      <c r="E114">
        <v>66213186</v>
      </c>
      <c r="F114">
        <v>213.1448</v>
      </c>
      <c r="G114" s="4">
        <v>45469.166666666664</v>
      </c>
      <c r="H114">
        <v>769103</v>
      </c>
    </row>
    <row r="115" spans="1:8" x14ac:dyDescent="0.25">
      <c r="A115">
        <v>214.69</v>
      </c>
      <c r="B115">
        <v>215.73949999999999</v>
      </c>
      <c r="C115">
        <v>212.35</v>
      </c>
      <c r="D115">
        <v>214.1</v>
      </c>
      <c r="E115">
        <v>49772707</v>
      </c>
      <c r="F115">
        <v>213.91380000000001</v>
      </c>
      <c r="G115" s="4">
        <v>45470.166666666664</v>
      </c>
      <c r="H115">
        <v>644397</v>
      </c>
    </row>
    <row r="116" spans="1:8" x14ac:dyDescent="0.25">
      <c r="A116">
        <v>215.77</v>
      </c>
      <c r="B116">
        <v>216.07</v>
      </c>
      <c r="C116">
        <v>210.3</v>
      </c>
      <c r="D116">
        <v>210.62</v>
      </c>
      <c r="E116">
        <v>82542718</v>
      </c>
      <c r="F116">
        <v>212.55850000000001</v>
      </c>
      <c r="G116" s="4">
        <v>45471.166666666664</v>
      </c>
      <c r="H116">
        <v>729912</v>
      </c>
    </row>
    <row r="117" spans="1:8" x14ac:dyDescent="0.25">
      <c r="A117">
        <v>212.09</v>
      </c>
      <c r="B117">
        <v>217.51</v>
      </c>
      <c r="C117">
        <v>211.92</v>
      </c>
      <c r="D117">
        <v>216.75</v>
      </c>
      <c r="E117">
        <v>60402929</v>
      </c>
      <c r="F117">
        <v>215.50659999999999</v>
      </c>
      <c r="G117" s="4">
        <v>45474.166666666664</v>
      </c>
      <c r="H117">
        <v>784845</v>
      </c>
    </row>
    <row r="118" spans="1:8" x14ac:dyDescent="0.25">
      <c r="A118">
        <v>216.15</v>
      </c>
      <c r="B118">
        <v>220.38</v>
      </c>
      <c r="C118">
        <v>215.1</v>
      </c>
      <c r="D118">
        <v>220.27</v>
      </c>
      <c r="E118">
        <v>58046178</v>
      </c>
      <c r="F118">
        <v>219.20050000000001</v>
      </c>
      <c r="G118" s="4">
        <v>45475.166666666664</v>
      </c>
      <c r="H118">
        <v>689998</v>
      </c>
    </row>
    <row r="119" spans="1:8" x14ac:dyDescent="0.25">
      <c r="A119">
        <v>220</v>
      </c>
      <c r="B119">
        <v>221.55</v>
      </c>
      <c r="C119">
        <v>219.03</v>
      </c>
      <c r="D119">
        <v>221.55</v>
      </c>
      <c r="E119">
        <v>37369801</v>
      </c>
      <c r="F119">
        <v>220.65880000000001</v>
      </c>
      <c r="G119" s="4">
        <v>45476.166666666664</v>
      </c>
      <c r="H119">
        <v>566784</v>
      </c>
    </row>
    <row r="120" spans="1:8" x14ac:dyDescent="0.25">
      <c r="A120">
        <v>221.65</v>
      </c>
      <c r="B120">
        <v>226.45</v>
      </c>
      <c r="C120">
        <v>221.65</v>
      </c>
      <c r="D120">
        <v>226.34</v>
      </c>
      <c r="E120">
        <v>60412408</v>
      </c>
      <c r="F120">
        <v>224.9683</v>
      </c>
      <c r="G120" s="4">
        <v>45478.166666666664</v>
      </c>
      <c r="H120">
        <v>767414</v>
      </c>
    </row>
    <row r="121" spans="1:8" x14ac:dyDescent="0.25">
      <c r="A121">
        <v>227.09</v>
      </c>
      <c r="B121">
        <v>227.85</v>
      </c>
      <c r="C121">
        <v>223.25</v>
      </c>
      <c r="D121">
        <v>227.82</v>
      </c>
      <c r="E121">
        <v>59085861</v>
      </c>
      <c r="F121">
        <v>226.36349999999999</v>
      </c>
      <c r="G121" s="4">
        <v>45481.166666666664</v>
      </c>
      <c r="H121">
        <v>790096</v>
      </c>
    </row>
    <row r="122" spans="1:8" x14ac:dyDescent="0.25">
      <c r="A122">
        <v>227.93</v>
      </c>
      <c r="B122">
        <v>229.4</v>
      </c>
      <c r="C122">
        <v>226.37209999999999</v>
      </c>
      <c r="D122">
        <v>228.68</v>
      </c>
      <c r="E122">
        <v>48169822</v>
      </c>
      <c r="F122">
        <v>228.2165</v>
      </c>
      <c r="G122" s="4">
        <v>45482.166666666664</v>
      </c>
      <c r="H122">
        <v>651068</v>
      </c>
    </row>
    <row r="123" spans="1:8" x14ac:dyDescent="0.25">
      <c r="A123">
        <v>229.3</v>
      </c>
      <c r="B123">
        <v>233.08</v>
      </c>
      <c r="C123">
        <v>229.25</v>
      </c>
      <c r="D123">
        <v>232.98</v>
      </c>
      <c r="E123">
        <v>62627687</v>
      </c>
      <c r="F123">
        <v>231.66139999999999</v>
      </c>
      <c r="G123" s="4">
        <v>45483.166666666664</v>
      </c>
      <c r="H123">
        <v>782526</v>
      </c>
    </row>
    <row r="124" spans="1:8" x14ac:dyDescent="0.25">
      <c r="A124">
        <v>231.39</v>
      </c>
      <c r="B124">
        <v>232.39</v>
      </c>
      <c r="C124">
        <v>225.77</v>
      </c>
      <c r="D124">
        <v>227.57</v>
      </c>
      <c r="E124">
        <v>64710617</v>
      </c>
      <c r="F124">
        <v>228.46129999999999</v>
      </c>
      <c r="G124" s="4">
        <v>45484.166666666664</v>
      </c>
      <c r="H124">
        <v>889309</v>
      </c>
    </row>
    <row r="125" spans="1:8" x14ac:dyDescent="0.25">
      <c r="A125">
        <v>228.92</v>
      </c>
      <c r="B125">
        <v>232.64</v>
      </c>
      <c r="C125">
        <v>228.68</v>
      </c>
      <c r="D125">
        <v>230.54</v>
      </c>
      <c r="E125">
        <v>53046527</v>
      </c>
      <c r="F125">
        <v>230.95769999999999</v>
      </c>
      <c r="G125" s="4">
        <v>45485.166666666664</v>
      </c>
      <c r="H125">
        <v>706283</v>
      </c>
    </row>
    <row r="126" spans="1:8" x14ac:dyDescent="0.25">
      <c r="A126">
        <v>236.48</v>
      </c>
      <c r="B126">
        <v>237.23</v>
      </c>
      <c r="C126">
        <v>233.09</v>
      </c>
      <c r="D126">
        <v>234.4</v>
      </c>
      <c r="E126">
        <v>62631252</v>
      </c>
      <c r="F126">
        <v>234.90270000000001</v>
      </c>
      <c r="G126" s="4">
        <v>45488.166666666664</v>
      </c>
      <c r="H126">
        <v>822676</v>
      </c>
    </row>
    <row r="127" spans="1:8" x14ac:dyDescent="0.25">
      <c r="A127">
        <v>235</v>
      </c>
      <c r="B127">
        <v>236.27</v>
      </c>
      <c r="C127">
        <v>232.33</v>
      </c>
      <c r="D127">
        <v>234.82</v>
      </c>
      <c r="E127">
        <v>43234278</v>
      </c>
      <c r="F127">
        <v>234.3218</v>
      </c>
      <c r="G127" s="4">
        <v>45489.166666666664</v>
      </c>
      <c r="H127">
        <v>623963</v>
      </c>
    </row>
    <row r="128" spans="1:8" x14ac:dyDescent="0.25">
      <c r="A128">
        <v>229.45</v>
      </c>
      <c r="B128">
        <v>231.4599</v>
      </c>
      <c r="C128">
        <v>226.64</v>
      </c>
      <c r="D128">
        <v>228.88</v>
      </c>
      <c r="E128">
        <v>57345884</v>
      </c>
      <c r="F128">
        <v>228.8407</v>
      </c>
      <c r="G128" s="4">
        <v>45490.166666666664</v>
      </c>
      <c r="H128">
        <v>811104</v>
      </c>
    </row>
    <row r="129" spans="1:8" x14ac:dyDescent="0.25">
      <c r="A129">
        <v>230.28</v>
      </c>
      <c r="B129">
        <v>230.44</v>
      </c>
      <c r="C129">
        <v>222.27</v>
      </c>
      <c r="D129">
        <v>224.18</v>
      </c>
      <c r="E129">
        <v>66034585</v>
      </c>
      <c r="F129">
        <v>225.15539999999999</v>
      </c>
      <c r="G129" s="4">
        <v>45491.166666666664</v>
      </c>
      <c r="H129">
        <v>844626</v>
      </c>
    </row>
    <row r="130" spans="1:8" x14ac:dyDescent="0.25">
      <c r="A130">
        <v>224.82</v>
      </c>
      <c r="B130">
        <v>226.8</v>
      </c>
      <c r="C130">
        <v>223.27500000000001</v>
      </c>
      <c r="D130">
        <v>224.31</v>
      </c>
      <c r="E130">
        <v>49151453</v>
      </c>
      <c r="F130">
        <v>224.7259</v>
      </c>
      <c r="G130" s="4">
        <v>45492.166666666664</v>
      </c>
      <c r="H130">
        <v>612830</v>
      </c>
    </row>
    <row r="131" spans="1:8" x14ac:dyDescent="0.25">
      <c r="A131">
        <v>227.01</v>
      </c>
      <c r="B131">
        <v>227.78</v>
      </c>
      <c r="C131">
        <v>223.09</v>
      </c>
      <c r="D131">
        <v>223.96</v>
      </c>
      <c r="E131">
        <v>48201835</v>
      </c>
      <c r="F131">
        <v>224.94730000000001</v>
      </c>
      <c r="G131" s="4">
        <v>45495.166666666664</v>
      </c>
      <c r="H131">
        <v>704897</v>
      </c>
    </row>
    <row r="132" spans="1:8" x14ac:dyDescent="0.25">
      <c r="A132">
        <v>224.36500000000001</v>
      </c>
      <c r="B132">
        <v>226.94</v>
      </c>
      <c r="C132">
        <v>222.68</v>
      </c>
      <c r="D132">
        <v>225.01</v>
      </c>
      <c r="E132">
        <v>39960260</v>
      </c>
      <c r="F132">
        <v>225.0215</v>
      </c>
      <c r="G132" s="4">
        <v>45496.166666666664</v>
      </c>
      <c r="H132">
        <v>551688</v>
      </c>
    </row>
    <row r="133" spans="1:8" x14ac:dyDescent="0.25">
      <c r="A133">
        <v>224</v>
      </c>
      <c r="B133">
        <v>224.8</v>
      </c>
      <c r="C133">
        <v>217.13</v>
      </c>
      <c r="D133">
        <v>218.54</v>
      </c>
      <c r="E133">
        <v>61777576</v>
      </c>
      <c r="F133">
        <v>219.06890000000001</v>
      </c>
      <c r="G133" s="4">
        <v>45497.166666666664</v>
      </c>
      <c r="H133">
        <v>816144</v>
      </c>
    </row>
    <row r="134" spans="1:8" x14ac:dyDescent="0.25">
      <c r="A134">
        <v>218.93</v>
      </c>
      <c r="B134">
        <v>220.85</v>
      </c>
      <c r="C134">
        <v>214.62</v>
      </c>
      <c r="D134">
        <v>217.49</v>
      </c>
      <c r="E134">
        <v>51391199</v>
      </c>
      <c r="F134">
        <v>218.10839999999999</v>
      </c>
      <c r="G134" s="4">
        <v>45498.166666666664</v>
      </c>
      <c r="H134">
        <v>737642</v>
      </c>
    </row>
    <row r="135" spans="1:8" x14ac:dyDescent="0.25">
      <c r="A135">
        <v>218.7</v>
      </c>
      <c r="B135">
        <v>219.49</v>
      </c>
      <c r="C135">
        <v>216.01</v>
      </c>
      <c r="D135">
        <v>217.96</v>
      </c>
      <c r="E135">
        <v>41601345</v>
      </c>
      <c r="F135">
        <v>217.90180000000001</v>
      </c>
      <c r="G135" s="4">
        <v>45499.166666666664</v>
      </c>
      <c r="H135">
        <v>608589</v>
      </c>
    </row>
    <row r="136" spans="1:8" x14ac:dyDescent="0.25">
      <c r="A136">
        <v>216.96</v>
      </c>
      <c r="B136">
        <v>219.3</v>
      </c>
      <c r="C136">
        <v>215.75</v>
      </c>
      <c r="D136">
        <v>218.24</v>
      </c>
      <c r="E136">
        <v>36311778</v>
      </c>
      <c r="F136">
        <v>218.13589999999999</v>
      </c>
      <c r="G136" s="4">
        <v>45502.166666666664</v>
      </c>
      <c r="H136">
        <v>604724</v>
      </c>
    </row>
    <row r="137" spans="1:8" x14ac:dyDescent="0.25">
      <c r="A137">
        <v>219.19</v>
      </c>
      <c r="B137">
        <v>220.32499999999999</v>
      </c>
      <c r="C137">
        <v>216.12</v>
      </c>
      <c r="D137">
        <v>218.8</v>
      </c>
      <c r="E137">
        <v>41643840</v>
      </c>
      <c r="F137">
        <v>218.40719999999999</v>
      </c>
      <c r="G137" s="4">
        <v>45503.166666666664</v>
      </c>
      <c r="H137">
        <v>584355</v>
      </c>
    </row>
    <row r="138" spans="1:8" x14ac:dyDescent="0.25">
      <c r="A138">
        <v>221.44</v>
      </c>
      <c r="B138">
        <v>223.82</v>
      </c>
      <c r="C138">
        <v>220.63</v>
      </c>
      <c r="D138">
        <v>222.08</v>
      </c>
      <c r="E138">
        <v>50036262</v>
      </c>
      <c r="F138">
        <v>222.3356</v>
      </c>
      <c r="G138" s="4">
        <v>45504.166666666664</v>
      </c>
      <c r="H138">
        <v>668901</v>
      </c>
    </row>
    <row r="139" spans="1:8" x14ac:dyDescent="0.25">
      <c r="A139">
        <v>224.37</v>
      </c>
      <c r="B139">
        <v>224.48</v>
      </c>
      <c r="C139">
        <v>217.02</v>
      </c>
      <c r="D139">
        <v>218.36</v>
      </c>
      <c r="E139">
        <v>62500996</v>
      </c>
      <c r="F139">
        <v>219.453</v>
      </c>
      <c r="G139" s="4">
        <v>45505.166666666664</v>
      </c>
      <c r="H139">
        <v>876129</v>
      </c>
    </row>
    <row r="140" spans="1:8" x14ac:dyDescent="0.25">
      <c r="A140">
        <v>219.15</v>
      </c>
      <c r="B140">
        <v>225.6</v>
      </c>
      <c r="C140">
        <v>217.71</v>
      </c>
      <c r="D140">
        <v>219.86</v>
      </c>
      <c r="E140">
        <v>105568560</v>
      </c>
      <c r="F140">
        <v>221.8938</v>
      </c>
      <c r="G140" s="4">
        <v>45506.166666666664</v>
      </c>
      <c r="H140">
        <v>1132553</v>
      </c>
    </row>
    <row r="141" spans="1:8" x14ac:dyDescent="0.25">
      <c r="A141">
        <v>199.09</v>
      </c>
      <c r="B141">
        <v>213.5</v>
      </c>
      <c r="C141">
        <v>196</v>
      </c>
      <c r="D141">
        <v>209.27</v>
      </c>
      <c r="E141">
        <v>119548589</v>
      </c>
      <c r="F141">
        <v>207.80170000000001</v>
      </c>
      <c r="G141" s="4">
        <v>45509.166666666664</v>
      </c>
      <c r="H141">
        <v>1661550</v>
      </c>
    </row>
    <row r="142" spans="1:8" x14ac:dyDescent="0.25">
      <c r="A142">
        <v>205.3</v>
      </c>
      <c r="B142">
        <v>209.99</v>
      </c>
      <c r="C142">
        <v>201.07</v>
      </c>
      <c r="D142">
        <v>207.23</v>
      </c>
      <c r="E142">
        <v>69660488</v>
      </c>
      <c r="F142">
        <v>206.73990000000001</v>
      </c>
      <c r="G142" s="4">
        <v>45510.166666666664</v>
      </c>
      <c r="H142">
        <v>921953</v>
      </c>
    </row>
    <row r="143" spans="1:8" x14ac:dyDescent="0.25">
      <c r="A143">
        <v>206.9</v>
      </c>
      <c r="B143">
        <v>213.64</v>
      </c>
      <c r="C143">
        <v>206.39</v>
      </c>
      <c r="D143">
        <v>209.82</v>
      </c>
      <c r="E143">
        <v>63516417</v>
      </c>
      <c r="F143">
        <v>210.6883</v>
      </c>
      <c r="G143" s="4">
        <v>45511.166666666664</v>
      </c>
      <c r="H143">
        <v>741724</v>
      </c>
    </row>
    <row r="144" spans="1:8" x14ac:dyDescent="0.25">
      <c r="A144">
        <v>213.11</v>
      </c>
      <c r="B144">
        <v>214.2</v>
      </c>
      <c r="C144">
        <v>208.83</v>
      </c>
      <c r="D144">
        <v>213.31</v>
      </c>
      <c r="E144">
        <v>47161149</v>
      </c>
      <c r="F144">
        <v>212.62049999999999</v>
      </c>
      <c r="G144" s="4">
        <v>45512.166666666664</v>
      </c>
      <c r="H144">
        <v>628773</v>
      </c>
    </row>
    <row r="145" spans="1:8" x14ac:dyDescent="0.25">
      <c r="A145">
        <v>212.1</v>
      </c>
      <c r="B145">
        <v>216.78</v>
      </c>
      <c r="C145">
        <v>211.97</v>
      </c>
      <c r="D145">
        <v>216.24</v>
      </c>
      <c r="E145">
        <v>42201646</v>
      </c>
      <c r="F145">
        <v>215.19990000000001</v>
      </c>
      <c r="G145" s="4">
        <v>45513.166666666664</v>
      </c>
      <c r="H145">
        <v>589469</v>
      </c>
    </row>
    <row r="146" spans="1:8" x14ac:dyDescent="0.25">
      <c r="A146">
        <v>216.07</v>
      </c>
      <c r="B146">
        <v>219.50989999999999</v>
      </c>
      <c r="C146">
        <v>215.6</v>
      </c>
      <c r="D146">
        <v>217.53</v>
      </c>
      <c r="E146">
        <v>38028092</v>
      </c>
      <c r="F146">
        <v>217.54650000000001</v>
      </c>
      <c r="G146" s="4">
        <v>45516.166666666664</v>
      </c>
      <c r="H146">
        <v>602530</v>
      </c>
    </row>
    <row r="147" spans="1:8" x14ac:dyDescent="0.25">
      <c r="A147">
        <v>219.01</v>
      </c>
      <c r="B147">
        <v>221.89</v>
      </c>
      <c r="C147">
        <v>219.01</v>
      </c>
      <c r="D147">
        <v>221.27</v>
      </c>
      <c r="E147">
        <v>44155331</v>
      </c>
      <c r="F147">
        <v>220.8758</v>
      </c>
      <c r="G147" s="4">
        <v>45517.166666666664</v>
      </c>
      <c r="H147">
        <v>553265</v>
      </c>
    </row>
    <row r="148" spans="1:8" x14ac:dyDescent="0.25">
      <c r="A148">
        <v>220.57</v>
      </c>
      <c r="B148">
        <v>223.03</v>
      </c>
      <c r="C148">
        <v>219.7</v>
      </c>
      <c r="D148">
        <v>221.72</v>
      </c>
      <c r="E148">
        <v>41960574</v>
      </c>
      <c r="F148">
        <v>221.51079999999999</v>
      </c>
      <c r="G148" s="4">
        <v>45518.166666666664</v>
      </c>
      <c r="H148">
        <v>568519</v>
      </c>
    </row>
    <row r="149" spans="1:8" x14ac:dyDescent="0.25">
      <c r="A149">
        <v>224.6</v>
      </c>
      <c r="B149">
        <v>225.35</v>
      </c>
      <c r="C149">
        <v>222.76</v>
      </c>
      <c r="D149">
        <v>224.72</v>
      </c>
      <c r="E149">
        <v>46414013</v>
      </c>
      <c r="F149">
        <v>224.55029999999999</v>
      </c>
      <c r="G149" s="4">
        <v>45519.166666666664</v>
      </c>
      <c r="H149">
        <v>590575</v>
      </c>
    </row>
    <row r="150" spans="1:8" x14ac:dyDescent="0.25">
      <c r="A150">
        <v>223.92</v>
      </c>
      <c r="B150">
        <v>226.8271</v>
      </c>
      <c r="C150">
        <v>223.65010000000001</v>
      </c>
      <c r="D150">
        <v>226.05</v>
      </c>
      <c r="E150">
        <v>44340240</v>
      </c>
      <c r="F150">
        <v>225.4306</v>
      </c>
      <c r="G150" s="4">
        <v>45520.166666666664</v>
      </c>
      <c r="H150">
        <v>562638</v>
      </c>
    </row>
    <row r="151" spans="1:8" x14ac:dyDescent="0.25">
      <c r="A151">
        <v>225.72</v>
      </c>
      <c r="B151">
        <v>225.99</v>
      </c>
      <c r="C151">
        <v>223.04</v>
      </c>
      <c r="D151">
        <v>225.89</v>
      </c>
      <c r="E151">
        <v>40687813</v>
      </c>
      <c r="F151">
        <v>224.8579</v>
      </c>
      <c r="G151" s="4">
        <v>45523.166666666664</v>
      </c>
      <c r="H151">
        <v>606363</v>
      </c>
    </row>
    <row r="152" spans="1:8" x14ac:dyDescent="0.25">
      <c r="A152">
        <v>225.77</v>
      </c>
      <c r="B152">
        <v>227.17</v>
      </c>
      <c r="C152">
        <v>225.45</v>
      </c>
      <c r="D152">
        <v>226.51</v>
      </c>
      <c r="E152">
        <v>30299033</v>
      </c>
      <c r="F152">
        <v>226.5299</v>
      </c>
      <c r="G152" s="4">
        <v>45524.166666666664</v>
      </c>
      <c r="H152">
        <v>498797</v>
      </c>
    </row>
    <row r="153" spans="1:8" x14ac:dyDescent="0.25">
      <c r="A153">
        <v>226.52</v>
      </c>
      <c r="B153">
        <v>227.98</v>
      </c>
      <c r="C153">
        <v>225.05</v>
      </c>
      <c r="D153">
        <v>226.4</v>
      </c>
      <c r="E153">
        <v>34765480</v>
      </c>
      <c r="F153">
        <v>226.4461</v>
      </c>
      <c r="G153" s="4">
        <v>45525.166666666664</v>
      </c>
      <c r="H153">
        <v>506656</v>
      </c>
    </row>
    <row r="154" spans="1:8" x14ac:dyDescent="0.25">
      <c r="A154">
        <v>227.79</v>
      </c>
      <c r="B154">
        <v>228.34</v>
      </c>
      <c r="C154">
        <v>223.9</v>
      </c>
      <c r="D154">
        <v>224.53</v>
      </c>
      <c r="E154">
        <v>43695321</v>
      </c>
      <c r="F154">
        <v>225.47790000000001</v>
      </c>
      <c r="G154" s="4">
        <v>45526.166666666664</v>
      </c>
      <c r="H154">
        <v>586190</v>
      </c>
    </row>
    <row r="155" spans="1:8" x14ac:dyDescent="0.25">
      <c r="A155">
        <v>225.65889999999999</v>
      </c>
      <c r="B155">
        <v>228.22</v>
      </c>
      <c r="C155">
        <v>224.33</v>
      </c>
      <c r="D155">
        <v>226.84</v>
      </c>
      <c r="E155">
        <v>38677250</v>
      </c>
      <c r="F155">
        <v>226.58070000000001</v>
      </c>
      <c r="G155" s="4">
        <v>45527.166666666664</v>
      </c>
      <c r="H155">
        <v>555154</v>
      </c>
    </row>
    <row r="156" spans="1:8" x14ac:dyDescent="0.25">
      <c r="A156">
        <v>226.76</v>
      </c>
      <c r="B156">
        <v>227.28</v>
      </c>
      <c r="C156">
        <v>223.8905</v>
      </c>
      <c r="D156">
        <v>227.18</v>
      </c>
      <c r="E156">
        <v>30602208</v>
      </c>
      <c r="F156">
        <v>226.0635</v>
      </c>
      <c r="G156" s="4">
        <v>45530.166666666664</v>
      </c>
      <c r="H156">
        <v>565404</v>
      </c>
    </row>
    <row r="157" spans="1:8" x14ac:dyDescent="0.25">
      <c r="A157">
        <v>225.995</v>
      </c>
      <c r="B157">
        <v>228.85</v>
      </c>
      <c r="C157">
        <v>224.89</v>
      </c>
      <c r="D157">
        <v>228.03</v>
      </c>
      <c r="E157">
        <v>35934559</v>
      </c>
      <c r="F157">
        <v>227.7927</v>
      </c>
      <c r="G157" s="4">
        <v>45531.166666666664</v>
      </c>
      <c r="H157">
        <v>491852</v>
      </c>
    </row>
    <row r="158" spans="1:8" x14ac:dyDescent="0.25">
      <c r="A158">
        <v>227.92</v>
      </c>
      <c r="B158">
        <v>229.86</v>
      </c>
      <c r="C158">
        <v>225.68</v>
      </c>
      <c r="D158">
        <v>226.49</v>
      </c>
      <c r="E158">
        <v>38052167</v>
      </c>
      <c r="F158">
        <v>227.41800000000001</v>
      </c>
      <c r="G158" s="4">
        <v>45532.166666666664</v>
      </c>
      <c r="H158">
        <v>563160</v>
      </c>
    </row>
    <row r="159" spans="1:8" x14ac:dyDescent="0.25">
      <c r="A159">
        <v>230.1</v>
      </c>
      <c r="B159">
        <v>232.92</v>
      </c>
      <c r="C159">
        <v>228.88</v>
      </c>
      <c r="D159">
        <v>229.79</v>
      </c>
      <c r="E159">
        <v>51906297</v>
      </c>
      <c r="F159">
        <v>230.99340000000001</v>
      </c>
      <c r="G159" s="4">
        <v>45533.166666666664</v>
      </c>
      <c r="H159">
        <v>723145</v>
      </c>
    </row>
    <row r="160" spans="1:8" x14ac:dyDescent="0.25">
      <c r="A160">
        <v>230.19</v>
      </c>
      <c r="B160">
        <v>230.4</v>
      </c>
      <c r="C160">
        <v>227.48</v>
      </c>
      <c r="D160">
        <v>229</v>
      </c>
      <c r="E160">
        <v>52990770</v>
      </c>
      <c r="F160">
        <v>228.91470000000001</v>
      </c>
      <c r="G160" s="4">
        <v>45534.166666666664</v>
      </c>
      <c r="H160">
        <v>594158</v>
      </c>
    </row>
    <row r="161" spans="1:8" x14ac:dyDescent="0.25">
      <c r="A161">
        <v>228.55</v>
      </c>
      <c r="B161">
        <v>229</v>
      </c>
      <c r="C161">
        <v>221.17</v>
      </c>
      <c r="D161">
        <v>222.77</v>
      </c>
      <c r="E161">
        <v>50190574</v>
      </c>
      <c r="F161">
        <v>223.79689999999999</v>
      </c>
      <c r="G161" s="4">
        <v>45538.166666666664</v>
      </c>
      <c r="H161">
        <v>813604</v>
      </c>
    </row>
    <row r="162" spans="1:8" x14ac:dyDescent="0.25">
      <c r="A162">
        <v>221.66</v>
      </c>
      <c r="B162">
        <v>221.78</v>
      </c>
      <c r="C162">
        <v>217.48</v>
      </c>
      <c r="D162">
        <v>220.85</v>
      </c>
      <c r="E162">
        <v>43840196</v>
      </c>
      <c r="F162">
        <v>219.96619999999999</v>
      </c>
      <c r="G162" s="4">
        <v>45539.166666666664</v>
      </c>
      <c r="H162">
        <v>679980</v>
      </c>
    </row>
    <row r="163" spans="1:8" x14ac:dyDescent="0.25">
      <c r="A163">
        <v>221.625</v>
      </c>
      <c r="B163">
        <v>225.48</v>
      </c>
      <c r="C163">
        <v>221.52</v>
      </c>
      <c r="D163">
        <v>222.38</v>
      </c>
      <c r="E163">
        <v>36615398</v>
      </c>
      <c r="F163">
        <v>223.0951</v>
      </c>
      <c r="G163" s="4">
        <v>45540.166666666664</v>
      </c>
      <c r="H163">
        <v>588073</v>
      </c>
    </row>
    <row r="164" spans="1:8" x14ac:dyDescent="0.25">
      <c r="A164">
        <v>223.95</v>
      </c>
      <c r="B164">
        <v>225.24</v>
      </c>
      <c r="C164">
        <v>219.77</v>
      </c>
      <c r="D164">
        <v>220.82</v>
      </c>
      <c r="E164">
        <v>48423011</v>
      </c>
      <c r="F164">
        <v>221.63720000000001</v>
      </c>
      <c r="G164" s="4">
        <v>45541.166666666664</v>
      </c>
      <c r="H164">
        <v>663965</v>
      </c>
    </row>
    <row r="165" spans="1:8" x14ac:dyDescent="0.25">
      <c r="A165">
        <v>220.82</v>
      </c>
      <c r="B165">
        <v>221.27</v>
      </c>
      <c r="C165">
        <v>216.71</v>
      </c>
      <c r="D165">
        <v>220.91</v>
      </c>
      <c r="E165">
        <v>67179965</v>
      </c>
      <c r="F165">
        <v>219.3818</v>
      </c>
      <c r="G165" s="4">
        <v>45544.166666666664</v>
      </c>
      <c r="H165">
        <v>945464</v>
      </c>
    </row>
    <row r="166" spans="1:8" x14ac:dyDescent="0.25">
      <c r="A166">
        <v>218.92</v>
      </c>
      <c r="B166">
        <v>221.48</v>
      </c>
      <c r="C166">
        <v>216.73</v>
      </c>
      <c r="D166">
        <v>220.11</v>
      </c>
      <c r="E166">
        <v>51591033</v>
      </c>
      <c r="F166">
        <v>219.58109999999999</v>
      </c>
      <c r="G166" s="4">
        <v>45545.166666666664</v>
      </c>
      <c r="H166">
        <v>684935</v>
      </c>
    </row>
    <row r="167" spans="1:8" x14ac:dyDescent="0.25">
      <c r="A167">
        <v>221.45500000000001</v>
      </c>
      <c r="B167">
        <v>223.09</v>
      </c>
      <c r="C167">
        <v>217.89</v>
      </c>
      <c r="D167">
        <v>222.66</v>
      </c>
      <c r="E167">
        <v>44587072</v>
      </c>
      <c r="F167">
        <v>221.23599999999999</v>
      </c>
      <c r="G167" s="4">
        <v>45546.166666666664</v>
      </c>
      <c r="H167">
        <v>609494</v>
      </c>
    </row>
    <row r="168" spans="1:8" x14ac:dyDescent="0.25">
      <c r="A168">
        <v>222.5</v>
      </c>
      <c r="B168">
        <v>223.55</v>
      </c>
      <c r="C168">
        <v>219.82</v>
      </c>
      <c r="D168">
        <v>222.77</v>
      </c>
      <c r="E168">
        <v>37498225</v>
      </c>
      <c r="F168">
        <v>222.3956</v>
      </c>
      <c r="G168" s="4">
        <v>45547.166666666664</v>
      </c>
      <c r="H168">
        <v>556917</v>
      </c>
    </row>
    <row r="169" spans="1:8" x14ac:dyDescent="0.25">
      <c r="A169">
        <v>223.58</v>
      </c>
      <c r="B169">
        <v>224.04</v>
      </c>
      <c r="C169">
        <v>221.91</v>
      </c>
      <c r="D169">
        <v>222.5</v>
      </c>
      <c r="E169">
        <v>36766619</v>
      </c>
      <c r="F169">
        <v>222.92150000000001</v>
      </c>
      <c r="G169" s="4">
        <v>45548.166666666664</v>
      </c>
      <c r="H169">
        <v>541883</v>
      </c>
    </row>
    <row r="170" spans="1:8" x14ac:dyDescent="0.25">
      <c r="A170">
        <v>216.54</v>
      </c>
      <c r="B170">
        <v>217.22</v>
      </c>
      <c r="C170">
        <v>213.92</v>
      </c>
      <c r="D170">
        <v>216.32</v>
      </c>
      <c r="E170">
        <v>59357427</v>
      </c>
      <c r="F170">
        <v>215.9366</v>
      </c>
      <c r="G170" s="4">
        <v>45551.166666666664</v>
      </c>
      <c r="H170">
        <v>870760</v>
      </c>
    </row>
    <row r="171" spans="1:8" x14ac:dyDescent="0.25">
      <c r="A171">
        <v>215.75</v>
      </c>
      <c r="B171">
        <v>216.9</v>
      </c>
      <c r="C171">
        <v>214.5</v>
      </c>
      <c r="D171">
        <v>216.79</v>
      </c>
      <c r="E171">
        <v>45519339</v>
      </c>
      <c r="F171">
        <v>216.19399999999999</v>
      </c>
      <c r="G171" s="4">
        <v>45552.166666666664</v>
      </c>
      <c r="H171">
        <v>651444</v>
      </c>
    </row>
    <row r="172" spans="1:8" x14ac:dyDescent="0.25">
      <c r="A172">
        <v>217.55</v>
      </c>
      <c r="B172">
        <v>222.71</v>
      </c>
      <c r="C172">
        <v>217.54</v>
      </c>
      <c r="D172">
        <v>220.69</v>
      </c>
      <c r="E172">
        <v>59894928</v>
      </c>
      <c r="F172">
        <v>220.44759999999999</v>
      </c>
      <c r="G172" s="4">
        <v>45553.166666666664</v>
      </c>
      <c r="H172">
        <v>833014</v>
      </c>
    </row>
    <row r="173" spans="1:8" x14ac:dyDescent="0.25">
      <c r="A173">
        <v>224.99</v>
      </c>
      <c r="B173">
        <v>229.82</v>
      </c>
      <c r="C173">
        <v>224.63</v>
      </c>
      <c r="D173">
        <v>228.87</v>
      </c>
      <c r="E173">
        <v>66781315</v>
      </c>
      <c r="F173">
        <v>228.39779999999999</v>
      </c>
      <c r="G173" s="4">
        <v>45554.166666666664</v>
      </c>
      <c r="H173">
        <v>808546</v>
      </c>
    </row>
    <row r="174" spans="1:8" x14ac:dyDescent="0.25">
      <c r="A174">
        <v>229.97</v>
      </c>
      <c r="B174">
        <v>233.09</v>
      </c>
      <c r="C174">
        <v>227.62</v>
      </c>
      <c r="D174">
        <v>228.2</v>
      </c>
      <c r="E174">
        <v>318679888</v>
      </c>
      <c r="F174">
        <v>228.9222</v>
      </c>
      <c r="G174" s="4">
        <v>45555.166666666664</v>
      </c>
      <c r="H174">
        <v>971914</v>
      </c>
    </row>
    <row r="175" spans="1:8" x14ac:dyDescent="0.25">
      <c r="A175">
        <v>227.34</v>
      </c>
      <c r="B175">
        <v>229.45</v>
      </c>
      <c r="C175">
        <v>225.81</v>
      </c>
      <c r="D175">
        <v>226.47</v>
      </c>
      <c r="E175">
        <v>54146023</v>
      </c>
      <c r="F175">
        <v>227.02449999999999</v>
      </c>
      <c r="G175" s="4">
        <v>45558.166666666664</v>
      </c>
      <c r="H175">
        <v>693312</v>
      </c>
    </row>
    <row r="176" spans="1:8" x14ac:dyDescent="0.25">
      <c r="A176">
        <v>228.64500000000001</v>
      </c>
      <c r="B176">
        <v>229.35</v>
      </c>
      <c r="C176">
        <v>225.73</v>
      </c>
      <c r="D176">
        <v>227.37</v>
      </c>
      <c r="E176">
        <v>43556068</v>
      </c>
      <c r="F176">
        <v>227.2501</v>
      </c>
      <c r="G176" s="4">
        <v>45559.166666666664</v>
      </c>
      <c r="H176">
        <v>519573</v>
      </c>
    </row>
    <row r="177" spans="1:8" x14ac:dyDescent="0.25">
      <c r="A177">
        <v>224.93</v>
      </c>
      <c r="B177">
        <v>227.29</v>
      </c>
      <c r="C177">
        <v>224.02</v>
      </c>
      <c r="D177">
        <v>226.37</v>
      </c>
      <c r="E177">
        <v>42308715</v>
      </c>
      <c r="F177">
        <v>225.86240000000001</v>
      </c>
      <c r="G177" s="4">
        <v>45560.166666666664</v>
      </c>
      <c r="H177">
        <v>564630</v>
      </c>
    </row>
    <row r="178" spans="1:8" x14ac:dyDescent="0.25">
      <c r="A178">
        <v>227.3</v>
      </c>
      <c r="B178">
        <v>228.5</v>
      </c>
      <c r="C178">
        <v>225.41</v>
      </c>
      <c r="D178">
        <v>227.52</v>
      </c>
      <c r="E178">
        <v>36636707</v>
      </c>
      <c r="F178">
        <v>227.2807</v>
      </c>
      <c r="G178" s="4">
        <v>45561.166666666664</v>
      </c>
      <c r="H178">
        <v>433165</v>
      </c>
    </row>
    <row r="179" spans="1:8" x14ac:dyDescent="0.25">
      <c r="A179">
        <v>228.46</v>
      </c>
      <c r="B179">
        <v>229.52</v>
      </c>
      <c r="C179">
        <v>227.3</v>
      </c>
      <c r="D179">
        <v>227.79</v>
      </c>
      <c r="E179">
        <v>34025967</v>
      </c>
      <c r="F179">
        <v>228.12780000000001</v>
      </c>
      <c r="G179" s="4">
        <v>45562.166666666664</v>
      </c>
      <c r="H179">
        <v>504108</v>
      </c>
    </row>
    <row r="180" spans="1:8" x14ac:dyDescent="0.25">
      <c r="A180">
        <v>230.04</v>
      </c>
      <c r="B180">
        <v>233</v>
      </c>
      <c r="C180">
        <v>229.65</v>
      </c>
      <c r="D180">
        <v>233</v>
      </c>
      <c r="E180">
        <v>54793391</v>
      </c>
      <c r="F180">
        <v>232.00559999999999</v>
      </c>
      <c r="G180" s="4">
        <v>45565.166666666664</v>
      </c>
      <c r="H180">
        <v>710084</v>
      </c>
    </row>
    <row r="181" spans="1:8" x14ac:dyDescent="0.25">
      <c r="A181">
        <v>229.52</v>
      </c>
      <c r="B181">
        <v>229.65</v>
      </c>
      <c r="C181">
        <v>223.74</v>
      </c>
      <c r="D181">
        <v>226.21</v>
      </c>
      <c r="E181">
        <v>63285048</v>
      </c>
      <c r="F181">
        <v>225.97550000000001</v>
      </c>
      <c r="G181" s="4">
        <v>45566.166666666664</v>
      </c>
      <c r="H181">
        <v>832120</v>
      </c>
    </row>
    <row r="182" spans="1:8" x14ac:dyDescent="0.25">
      <c r="A182">
        <v>225.89</v>
      </c>
      <c r="B182">
        <v>227.37</v>
      </c>
      <c r="C182">
        <v>223.02</v>
      </c>
      <c r="D182">
        <v>226.78</v>
      </c>
      <c r="E182">
        <v>32880605</v>
      </c>
      <c r="F182">
        <v>226.05170000000001</v>
      </c>
      <c r="G182" s="4">
        <v>45567.166666666664</v>
      </c>
      <c r="H182">
        <v>504717</v>
      </c>
    </row>
    <row r="183" spans="1:8" x14ac:dyDescent="0.25">
      <c r="A183">
        <v>225.14</v>
      </c>
      <c r="B183">
        <v>226.80500000000001</v>
      </c>
      <c r="C183">
        <v>223.32</v>
      </c>
      <c r="D183">
        <v>225.67</v>
      </c>
      <c r="E183">
        <v>34044158</v>
      </c>
      <c r="F183">
        <v>225.0086</v>
      </c>
      <c r="G183" s="4">
        <v>45568.166666666664</v>
      </c>
      <c r="H183">
        <v>516347</v>
      </c>
    </row>
    <row r="184" spans="1:8" x14ac:dyDescent="0.25">
      <c r="A184">
        <v>227.9</v>
      </c>
      <c r="B184">
        <v>228</v>
      </c>
      <c r="C184">
        <v>224.13</v>
      </c>
      <c r="D184">
        <v>226.8</v>
      </c>
      <c r="E184">
        <v>37345098</v>
      </c>
      <c r="F184">
        <v>225.8887</v>
      </c>
      <c r="G184" s="4">
        <v>45569.166666666664</v>
      </c>
      <c r="H184">
        <v>558162</v>
      </c>
    </row>
    <row r="185" spans="1:8" x14ac:dyDescent="0.25">
      <c r="A185">
        <v>224.5</v>
      </c>
      <c r="B185">
        <v>225.69</v>
      </c>
      <c r="C185">
        <v>221.33</v>
      </c>
      <c r="D185">
        <v>221.69</v>
      </c>
      <c r="E185">
        <v>39505354</v>
      </c>
      <c r="F185">
        <v>223.23419999999999</v>
      </c>
      <c r="G185" s="4">
        <v>45572.166666666664</v>
      </c>
      <c r="H185">
        <v>607240</v>
      </c>
    </row>
    <row r="186" spans="1:8" x14ac:dyDescent="0.25">
      <c r="A186">
        <v>224.3</v>
      </c>
      <c r="B186">
        <v>225.98</v>
      </c>
      <c r="C186">
        <v>223.25</v>
      </c>
      <c r="D186">
        <v>225.77</v>
      </c>
      <c r="E186">
        <v>31855693</v>
      </c>
      <c r="F186">
        <v>225.0548</v>
      </c>
      <c r="G186" s="4">
        <v>45573.166666666664</v>
      </c>
      <c r="H186">
        <v>495518</v>
      </c>
    </row>
    <row r="187" spans="1:8" x14ac:dyDescent="0.25">
      <c r="A187">
        <v>225.23</v>
      </c>
      <c r="B187">
        <v>229.75</v>
      </c>
      <c r="C187">
        <v>224.83</v>
      </c>
      <c r="D187">
        <v>229.54</v>
      </c>
      <c r="E187">
        <v>33591091</v>
      </c>
      <c r="F187">
        <v>228.34010000000001</v>
      </c>
      <c r="G187" s="4">
        <v>45574.166666666664</v>
      </c>
      <c r="H187">
        <v>519279</v>
      </c>
    </row>
    <row r="188" spans="1:8" x14ac:dyDescent="0.25">
      <c r="A188">
        <v>227.78</v>
      </c>
      <c r="B188">
        <v>229.5</v>
      </c>
      <c r="C188">
        <v>227.17</v>
      </c>
      <c r="D188">
        <v>229.04</v>
      </c>
      <c r="E188">
        <v>28183544</v>
      </c>
      <c r="F188">
        <v>228.5592</v>
      </c>
      <c r="G188" s="4">
        <v>45575.166666666664</v>
      </c>
      <c r="H188">
        <v>446857</v>
      </c>
    </row>
    <row r="189" spans="1:8" x14ac:dyDescent="0.25">
      <c r="A189">
        <v>229.3</v>
      </c>
      <c r="B189">
        <v>229.41</v>
      </c>
      <c r="C189">
        <v>227.34</v>
      </c>
      <c r="D189">
        <v>227.55</v>
      </c>
      <c r="E189">
        <v>31759188</v>
      </c>
      <c r="F189">
        <v>228.01759999999999</v>
      </c>
      <c r="G189" s="4">
        <v>45576.166666666664</v>
      </c>
      <c r="H189">
        <v>485460</v>
      </c>
    </row>
    <row r="190" spans="1:8" x14ac:dyDescent="0.25">
      <c r="A190">
        <v>228.7</v>
      </c>
      <c r="B190">
        <v>231.73</v>
      </c>
      <c r="C190">
        <v>228.6</v>
      </c>
      <c r="D190">
        <v>231.3</v>
      </c>
      <c r="E190">
        <v>39882085</v>
      </c>
      <c r="F190">
        <v>230.77719999999999</v>
      </c>
      <c r="G190" s="4">
        <v>45579.166666666664</v>
      </c>
      <c r="H190">
        <v>580529</v>
      </c>
    </row>
    <row r="191" spans="1:8" x14ac:dyDescent="0.25">
      <c r="A191">
        <v>233.61</v>
      </c>
      <c r="B191">
        <v>237.49</v>
      </c>
      <c r="C191">
        <v>232.37</v>
      </c>
      <c r="D191">
        <v>233.85</v>
      </c>
      <c r="E191">
        <v>64751367</v>
      </c>
      <c r="F191">
        <v>234.79499999999999</v>
      </c>
      <c r="G191" s="4">
        <v>45580.166666666664</v>
      </c>
      <c r="H191">
        <v>827530</v>
      </c>
    </row>
    <row r="192" spans="1:8" x14ac:dyDescent="0.25">
      <c r="A192">
        <v>231.6</v>
      </c>
      <c r="B192">
        <v>232.12</v>
      </c>
      <c r="C192">
        <v>229.84</v>
      </c>
      <c r="D192">
        <v>231.78</v>
      </c>
      <c r="E192">
        <v>34082240</v>
      </c>
      <c r="F192">
        <v>231.10820000000001</v>
      </c>
      <c r="G192" s="4">
        <v>45581.166666666664</v>
      </c>
      <c r="H192">
        <v>551097</v>
      </c>
    </row>
    <row r="193" spans="1:8" x14ac:dyDescent="0.25">
      <c r="A193">
        <v>233.43</v>
      </c>
      <c r="B193">
        <v>233.85</v>
      </c>
      <c r="C193">
        <v>230.52</v>
      </c>
      <c r="D193">
        <v>232.15</v>
      </c>
      <c r="E193">
        <v>32993810</v>
      </c>
      <c r="F193">
        <v>232.07859999999999</v>
      </c>
      <c r="G193" s="4">
        <v>45582.166666666664</v>
      </c>
      <c r="H193">
        <v>487630</v>
      </c>
    </row>
    <row r="194" spans="1:8" x14ac:dyDescent="0.25">
      <c r="A194">
        <v>236.18</v>
      </c>
      <c r="B194">
        <v>236.18</v>
      </c>
      <c r="C194">
        <v>234.01</v>
      </c>
      <c r="D194">
        <v>235</v>
      </c>
      <c r="E194">
        <v>46431472</v>
      </c>
      <c r="F194">
        <v>235.2088</v>
      </c>
      <c r="G194" s="4">
        <v>45583.166666666664</v>
      </c>
      <c r="H194">
        <v>562502</v>
      </c>
    </row>
    <row r="195" spans="1:8" x14ac:dyDescent="0.25">
      <c r="A195">
        <v>234.45</v>
      </c>
      <c r="B195">
        <v>236.85</v>
      </c>
      <c r="C195">
        <v>234.45</v>
      </c>
      <c r="D195">
        <v>236.48</v>
      </c>
      <c r="E195">
        <v>36254470</v>
      </c>
      <c r="F195">
        <v>235.9588</v>
      </c>
      <c r="G195" s="4">
        <v>45586.166666666664</v>
      </c>
      <c r="H195">
        <v>538692</v>
      </c>
    </row>
    <row r="196" spans="1:8" x14ac:dyDescent="0.25">
      <c r="A196">
        <v>233.88499999999999</v>
      </c>
      <c r="B196">
        <v>236.22</v>
      </c>
      <c r="C196">
        <v>232.6</v>
      </c>
      <c r="D196">
        <v>235.86</v>
      </c>
      <c r="E196">
        <v>38846578</v>
      </c>
      <c r="F196">
        <v>234.9316</v>
      </c>
      <c r="G196" s="4">
        <v>45587.166666666664</v>
      </c>
      <c r="H196">
        <v>489180</v>
      </c>
    </row>
    <row r="197" spans="1:8" x14ac:dyDescent="0.25">
      <c r="A197">
        <v>234.08</v>
      </c>
      <c r="B197">
        <v>235.14400000000001</v>
      </c>
      <c r="C197">
        <v>227.76</v>
      </c>
      <c r="D197">
        <v>230.76</v>
      </c>
      <c r="E197">
        <v>52286979</v>
      </c>
      <c r="F197">
        <v>231.1276</v>
      </c>
      <c r="G197" s="4">
        <v>45588.166666666664</v>
      </c>
      <c r="H197">
        <v>722059</v>
      </c>
    </row>
    <row r="198" spans="1:8" x14ac:dyDescent="0.25">
      <c r="A198">
        <v>229.98</v>
      </c>
      <c r="B198">
        <v>230.82</v>
      </c>
      <c r="C198">
        <v>228.41</v>
      </c>
      <c r="D198">
        <v>230.57</v>
      </c>
      <c r="E198">
        <v>31109503</v>
      </c>
      <c r="F198">
        <v>230.1026</v>
      </c>
      <c r="G198" s="4">
        <v>45589.166666666664</v>
      </c>
      <c r="H198">
        <v>490815</v>
      </c>
    </row>
    <row r="199" spans="1:8" x14ac:dyDescent="0.25">
      <c r="A199">
        <v>229.74</v>
      </c>
      <c r="B199">
        <v>233.22</v>
      </c>
      <c r="C199">
        <v>229.57</v>
      </c>
      <c r="D199">
        <v>231.41</v>
      </c>
      <c r="E199">
        <v>38802304</v>
      </c>
      <c r="F199">
        <v>231.66409999999999</v>
      </c>
      <c r="G199" s="4">
        <v>45590.166666666664</v>
      </c>
      <c r="H199">
        <v>551681</v>
      </c>
    </row>
    <row r="200" spans="1:8" x14ac:dyDescent="0.25">
      <c r="A200">
        <v>233.32</v>
      </c>
      <c r="B200">
        <v>234.73</v>
      </c>
      <c r="C200">
        <v>232.55</v>
      </c>
      <c r="D200">
        <v>233.4</v>
      </c>
      <c r="E200">
        <v>36087134</v>
      </c>
      <c r="F200">
        <v>233.55690000000001</v>
      </c>
      <c r="G200" s="4">
        <v>45593.166666666664</v>
      </c>
      <c r="H200">
        <v>557146</v>
      </c>
    </row>
    <row r="201" spans="1:8" x14ac:dyDescent="0.25">
      <c r="A201">
        <v>233.1</v>
      </c>
      <c r="B201">
        <v>234.32499999999999</v>
      </c>
      <c r="C201">
        <v>232.32</v>
      </c>
      <c r="D201">
        <v>233.67</v>
      </c>
      <c r="E201">
        <v>35417247</v>
      </c>
      <c r="F201">
        <v>233.59479999999999</v>
      </c>
      <c r="G201" s="4">
        <v>45594.166666666664</v>
      </c>
      <c r="H201">
        <v>484094</v>
      </c>
    </row>
    <row r="202" spans="1:8" x14ac:dyDescent="0.25">
      <c r="A202">
        <v>232.61</v>
      </c>
      <c r="B202">
        <v>233.47</v>
      </c>
      <c r="C202">
        <v>229.55</v>
      </c>
      <c r="D202">
        <v>230.1</v>
      </c>
      <c r="E202">
        <v>47070907</v>
      </c>
      <c r="F202">
        <v>230.88050000000001</v>
      </c>
      <c r="G202" s="4">
        <v>45595.166666666664</v>
      </c>
      <c r="H202">
        <v>593652</v>
      </c>
    </row>
    <row r="203" spans="1:8" x14ac:dyDescent="0.25">
      <c r="A203">
        <v>229.34</v>
      </c>
      <c r="B203">
        <v>229.83</v>
      </c>
      <c r="C203">
        <v>225.37</v>
      </c>
      <c r="D203">
        <v>225.91</v>
      </c>
      <c r="E203">
        <v>64370086</v>
      </c>
      <c r="F203">
        <v>226.64529999999999</v>
      </c>
      <c r="G203" s="4">
        <v>45596.166666666664</v>
      </c>
      <c r="H203">
        <v>767895</v>
      </c>
    </row>
    <row r="204" spans="1:8" x14ac:dyDescent="0.25">
      <c r="A204">
        <v>220.965</v>
      </c>
      <c r="B204">
        <v>225.35</v>
      </c>
      <c r="C204">
        <v>220.27</v>
      </c>
      <c r="D204">
        <v>222.91</v>
      </c>
      <c r="E204">
        <v>65276741</v>
      </c>
      <c r="F204">
        <v>222.8124</v>
      </c>
      <c r="G204" s="4">
        <v>45597.166666666664</v>
      </c>
      <c r="H204">
        <v>859117</v>
      </c>
    </row>
    <row r="205" spans="1:8" x14ac:dyDescent="0.25">
      <c r="A205">
        <v>220.99</v>
      </c>
      <c r="B205">
        <v>222.79</v>
      </c>
      <c r="C205">
        <v>219.71</v>
      </c>
      <c r="D205">
        <v>222.01</v>
      </c>
      <c r="E205">
        <v>44944468</v>
      </c>
      <c r="F205">
        <v>221.7645</v>
      </c>
      <c r="G205" s="4">
        <v>45600.208333333336</v>
      </c>
      <c r="H205">
        <v>647168</v>
      </c>
    </row>
    <row r="206" spans="1:8" x14ac:dyDescent="0.25">
      <c r="A206">
        <v>221.79499999999999</v>
      </c>
      <c r="B206">
        <v>223.95</v>
      </c>
      <c r="C206">
        <v>221.14</v>
      </c>
      <c r="D206">
        <v>223.45</v>
      </c>
      <c r="E206">
        <v>28111338</v>
      </c>
      <c r="F206">
        <v>223.10480000000001</v>
      </c>
      <c r="G206" s="4">
        <v>45601.208333333336</v>
      </c>
      <c r="H206">
        <v>502059</v>
      </c>
    </row>
    <row r="207" spans="1:8" x14ac:dyDescent="0.25">
      <c r="A207">
        <v>222.61</v>
      </c>
      <c r="B207">
        <v>226.065</v>
      </c>
      <c r="C207">
        <v>221.19</v>
      </c>
      <c r="D207">
        <v>222.72</v>
      </c>
      <c r="E207">
        <v>54561121</v>
      </c>
      <c r="F207">
        <v>223.8013</v>
      </c>
      <c r="G207" s="4">
        <v>45602.208333333336</v>
      </c>
      <c r="H207">
        <v>796635</v>
      </c>
    </row>
    <row r="208" spans="1:8" x14ac:dyDescent="0.25">
      <c r="A208">
        <v>224.625</v>
      </c>
      <c r="B208">
        <v>227.875</v>
      </c>
      <c r="C208">
        <v>224.57</v>
      </c>
      <c r="D208">
        <v>227.48</v>
      </c>
      <c r="E208">
        <v>42137691</v>
      </c>
      <c r="F208">
        <v>226.791</v>
      </c>
      <c r="G208" s="4">
        <v>45603.208333333336</v>
      </c>
      <c r="H208">
        <v>623242</v>
      </c>
    </row>
    <row r="209" spans="1:8" x14ac:dyDescent="0.25">
      <c r="A209">
        <v>227.17</v>
      </c>
      <c r="B209">
        <v>228.66</v>
      </c>
      <c r="C209">
        <v>226.405</v>
      </c>
      <c r="D209">
        <v>226.96</v>
      </c>
      <c r="E209">
        <v>38328824</v>
      </c>
      <c r="F209">
        <v>227.2124</v>
      </c>
      <c r="G209" s="4">
        <v>45604.208333333336</v>
      </c>
      <c r="H209">
        <v>541125</v>
      </c>
    </row>
    <row r="210" spans="1:8" x14ac:dyDescent="0.25">
      <c r="A210">
        <v>225</v>
      </c>
      <c r="B210">
        <v>225.7</v>
      </c>
      <c r="C210">
        <v>221.5</v>
      </c>
      <c r="D210">
        <v>224.23</v>
      </c>
      <c r="E210">
        <v>42005602</v>
      </c>
      <c r="F210">
        <v>223.4599</v>
      </c>
      <c r="G210" s="4">
        <v>45607.208333333336</v>
      </c>
      <c r="H210">
        <v>555127</v>
      </c>
    </row>
    <row r="211" spans="1:8" x14ac:dyDescent="0.25">
      <c r="A211">
        <v>224.55</v>
      </c>
      <c r="B211">
        <v>225.59</v>
      </c>
      <c r="C211">
        <v>223.35499999999999</v>
      </c>
      <c r="D211">
        <v>224.23</v>
      </c>
      <c r="E211">
        <v>40398299</v>
      </c>
      <c r="F211">
        <v>224.3724</v>
      </c>
      <c r="G211" s="4">
        <v>45608.208333333336</v>
      </c>
      <c r="H211">
        <v>462612</v>
      </c>
    </row>
    <row r="212" spans="1:8" x14ac:dyDescent="0.25">
      <c r="A212">
        <v>224.01</v>
      </c>
      <c r="B212">
        <v>226.65</v>
      </c>
      <c r="C212">
        <v>222.76</v>
      </c>
      <c r="D212">
        <v>225.12</v>
      </c>
      <c r="E212">
        <v>48566217</v>
      </c>
      <c r="F212">
        <v>224.92259999999999</v>
      </c>
      <c r="G212" s="4">
        <v>45609.208333333336</v>
      </c>
      <c r="H212">
        <v>467219</v>
      </c>
    </row>
    <row r="213" spans="1:8" x14ac:dyDescent="0.25">
      <c r="A213">
        <v>225.02</v>
      </c>
      <c r="B213">
        <v>228.87</v>
      </c>
      <c r="C213">
        <v>225</v>
      </c>
      <c r="D213">
        <v>228.22</v>
      </c>
      <c r="E213">
        <v>44923941</v>
      </c>
      <c r="F213">
        <v>227.44720000000001</v>
      </c>
      <c r="G213" s="4">
        <v>45610.208333333336</v>
      </c>
      <c r="H213">
        <v>492068</v>
      </c>
    </row>
    <row r="214" spans="1:8" x14ac:dyDescent="0.25">
      <c r="A214">
        <v>226.4</v>
      </c>
      <c r="B214">
        <v>226.92</v>
      </c>
      <c r="C214">
        <v>224.27</v>
      </c>
      <c r="D214">
        <v>225</v>
      </c>
      <c r="E214">
        <v>47923696</v>
      </c>
      <c r="F214">
        <v>225.0925</v>
      </c>
      <c r="G214" s="4">
        <v>45611.208333333336</v>
      </c>
      <c r="H214">
        <v>451319</v>
      </c>
    </row>
    <row r="215" spans="1:8" x14ac:dyDescent="0.25">
      <c r="A215">
        <v>225.25</v>
      </c>
      <c r="B215">
        <v>229.74</v>
      </c>
      <c r="C215">
        <v>225.17</v>
      </c>
      <c r="D215">
        <v>228.02</v>
      </c>
      <c r="E215">
        <v>44686020</v>
      </c>
      <c r="F215">
        <v>228.083</v>
      </c>
      <c r="G215" s="4">
        <v>45614.208333333336</v>
      </c>
      <c r="H215">
        <v>437779</v>
      </c>
    </row>
    <row r="216" spans="1:8" x14ac:dyDescent="0.25">
      <c r="A216">
        <v>226.98</v>
      </c>
      <c r="B216">
        <v>230.16</v>
      </c>
      <c r="C216">
        <v>226.66</v>
      </c>
      <c r="D216">
        <v>228.28</v>
      </c>
      <c r="E216">
        <v>36211774</v>
      </c>
      <c r="F216">
        <v>228.66480000000001</v>
      </c>
      <c r="G216" s="4">
        <v>45615.208333333336</v>
      </c>
      <c r="H216">
        <v>365242</v>
      </c>
    </row>
    <row r="217" spans="1:8" x14ac:dyDescent="0.25">
      <c r="A217">
        <v>228.06</v>
      </c>
      <c r="B217">
        <v>229.93</v>
      </c>
      <c r="C217">
        <v>225.89</v>
      </c>
      <c r="D217">
        <v>229</v>
      </c>
      <c r="E217">
        <v>35169566</v>
      </c>
      <c r="F217">
        <v>228.08</v>
      </c>
      <c r="G217" s="4">
        <v>45616.208333333336</v>
      </c>
      <c r="H217">
        <v>358455</v>
      </c>
    </row>
    <row r="218" spans="1:8" x14ac:dyDescent="0.25">
      <c r="A218">
        <v>228.88</v>
      </c>
      <c r="B218">
        <v>230.155</v>
      </c>
      <c r="C218">
        <v>225.71029999999999</v>
      </c>
      <c r="D218">
        <v>228.52</v>
      </c>
      <c r="E218">
        <v>42108327</v>
      </c>
      <c r="F218">
        <v>228.46889999999999</v>
      </c>
      <c r="G218" s="4">
        <v>45617.208333333336</v>
      </c>
      <c r="H218">
        <v>431685</v>
      </c>
    </row>
    <row r="219" spans="1:8" x14ac:dyDescent="0.25">
      <c r="A219">
        <v>228.06</v>
      </c>
      <c r="B219">
        <v>230.7199</v>
      </c>
      <c r="C219">
        <v>228.06</v>
      </c>
      <c r="D219">
        <v>229.87</v>
      </c>
      <c r="E219">
        <v>38168252</v>
      </c>
      <c r="F219">
        <v>229.68770000000001</v>
      </c>
      <c r="G219" s="4">
        <v>45618.208333333336</v>
      </c>
      <c r="H219">
        <v>380624</v>
      </c>
    </row>
    <row r="220" spans="1:8" x14ac:dyDescent="0.25">
      <c r="A220">
        <v>231.46</v>
      </c>
      <c r="B220">
        <v>233.245</v>
      </c>
      <c r="C220">
        <v>229.74</v>
      </c>
      <c r="D220">
        <v>232.87</v>
      </c>
      <c r="E220">
        <v>90152832</v>
      </c>
      <c r="F220">
        <v>232.3502</v>
      </c>
      <c r="G220" s="4">
        <v>45621.208333333336</v>
      </c>
      <c r="H220">
        <v>510698</v>
      </c>
    </row>
    <row r="221" spans="1:8" x14ac:dyDescent="0.25">
      <c r="A221">
        <v>233.33</v>
      </c>
      <c r="B221">
        <v>235.57</v>
      </c>
      <c r="C221">
        <v>233.33</v>
      </c>
      <c r="D221">
        <v>235.06</v>
      </c>
      <c r="E221">
        <v>45986189</v>
      </c>
      <c r="F221">
        <v>234.75020000000001</v>
      </c>
      <c r="G221" s="4">
        <v>45622.208333333336</v>
      </c>
      <c r="H221">
        <v>450015</v>
      </c>
    </row>
    <row r="222" spans="1:8" x14ac:dyDescent="0.25">
      <c r="A222">
        <v>234.465</v>
      </c>
      <c r="B222">
        <v>235.69</v>
      </c>
      <c r="C222">
        <v>233.81010000000001</v>
      </c>
      <c r="D222">
        <v>234.93</v>
      </c>
      <c r="E222">
        <v>33498439</v>
      </c>
      <c r="F222">
        <v>234.79679999999999</v>
      </c>
      <c r="G222" s="4">
        <v>45623.208333333336</v>
      </c>
      <c r="H222">
        <v>339860</v>
      </c>
    </row>
    <row r="223" spans="1:8" x14ac:dyDescent="0.25">
      <c r="A223">
        <v>234.80500000000001</v>
      </c>
      <c r="B223">
        <v>237.81</v>
      </c>
      <c r="C223">
        <v>233.97</v>
      </c>
      <c r="D223">
        <v>237.33</v>
      </c>
      <c r="E223">
        <v>28481377</v>
      </c>
      <c r="F223">
        <v>236.6232</v>
      </c>
      <c r="G223" s="4">
        <v>45625.208333333336</v>
      </c>
      <c r="H223">
        <v>268955</v>
      </c>
    </row>
    <row r="224" spans="1:8" x14ac:dyDescent="0.25">
      <c r="A224">
        <v>237.27</v>
      </c>
      <c r="B224">
        <v>240.79</v>
      </c>
      <c r="C224">
        <v>237.16</v>
      </c>
      <c r="D224">
        <v>239.59</v>
      </c>
      <c r="E224">
        <v>48137103</v>
      </c>
      <c r="F224">
        <v>239.4992</v>
      </c>
      <c r="G224" s="4">
        <v>45628.208333333336</v>
      </c>
      <c r="H224">
        <v>469685</v>
      </c>
    </row>
    <row r="225" spans="1:8" x14ac:dyDescent="0.25">
      <c r="A225">
        <v>239.81</v>
      </c>
      <c r="B225">
        <v>242.76</v>
      </c>
      <c r="C225">
        <v>238.9</v>
      </c>
      <c r="D225">
        <v>242.65</v>
      </c>
      <c r="E225">
        <v>38861017</v>
      </c>
      <c r="F225">
        <v>241.64400000000001</v>
      </c>
      <c r="G225" s="4">
        <v>45629.208333333336</v>
      </c>
      <c r="H225">
        <v>419384</v>
      </c>
    </row>
    <row r="226" spans="1:8" x14ac:dyDescent="0.25">
      <c r="A226">
        <v>242.87</v>
      </c>
      <c r="B226">
        <v>244.11</v>
      </c>
      <c r="C226">
        <v>241.25</v>
      </c>
      <c r="D226">
        <v>243.01</v>
      </c>
      <c r="E226">
        <v>44383935</v>
      </c>
      <c r="F226">
        <v>242.91800000000001</v>
      </c>
      <c r="G226" s="4">
        <v>45630.208333333336</v>
      </c>
      <c r="H226">
        <v>406663</v>
      </c>
    </row>
    <row r="227" spans="1:8" x14ac:dyDescent="0.25">
      <c r="A227">
        <v>243.99</v>
      </c>
      <c r="B227">
        <v>244.54</v>
      </c>
      <c r="C227">
        <v>242.13</v>
      </c>
      <c r="D227">
        <v>243.04</v>
      </c>
      <c r="E227">
        <v>40033878</v>
      </c>
      <c r="F227">
        <v>243.0077</v>
      </c>
      <c r="G227" s="4">
        <v>45631.208333333336</v>
      </c>
      <c r="H227">
        <v>401262</v>
      </c>
    </row>
    <row r="228" spans="1:8" x14ac:dyDescent="0.25">
      <c r="A228">
        <v>242.905</v>
      </c>
      <c r="B228">
        <v>244.63</v>
      </c>
      <c r="C228">
        <v>242.08</v>
      </c>
      <c r="D228">
        <v>242.84</v>
      </c>
      <c r="E228">
        <v>36870619</v>
      </c>
      <c r="F228">
        <v>243.18700000000001</v>
      </c>
      <c r="G228" s="4">
        <v>45632.208333333336</v>
      </c>
      <c r="H228">
        <v>366549</v>
      </c>
    </row>
    <row r="229" spans="1:8" x14ac:dyDescent="0.25">
      <c r="A229">
        <v>241.83</v>
      </c>
      <c r="B229">
        <v>247.24</v>
      </c>
      <c r="C229">
        <v>241.75</v>
      </c>
      <c r="D229">
        <v>246.75</v>
      </c>
      <c r="E229">
        <v>44649232</v>
      </c>
      <c r="F229">
        <v>246.0624</v>
      </c>
      <c r="G229" s="4">
        <v>45635.208333333336</v>
      </c>
      <c r="H229">
        <v>500769</v>
      </c>
    </row>
    <row r="230" spans="1:8" x14ac:dyDescent="0.25">
      <c r="A230">
        <v>246.89</v>
      </c>
      <c r="B230">
        <v>248.21</v>
      </c>
      <c r="C230">
        <v>245.34</v>
      </c>
      <c r="D230">
        <v>247.77</v>
      </c>
      <c r="E230">
        <v>36914806</v>
      </c>
      <c r="F230">
        <v>247.27780000000001</v>
      </c>
      <c r="G230" s="4">
        <v>45636.208333333336</v>
      </c>
      <c r="H230">
        <v>423350</v>
      </c>
    </row>
    <row r="231" spans="1:8" x14ac:dyDescent="0.25">
      <c r="A231">
        <v>247.96</v>
      </c>
      <c r="B231">
        <v>250.8</v>
      </c>
      <c r="C231">
        <v>246.26009999999999</v>
      </c>
      <c r="D231">
        <v>246.49</v>
      </c>
      <c r="E231">
        <v>45205814</v>
      </c>
      <c r="F231">
        <v>248.06899999999999</v>
      </c>
      <c r="G231" s="4">
        <v>45637.208333333336</v>
      </c>
      <c r="H231">
        <v>455625</v>
      </c>
    </row>
    <row r="232" spans="1:8" x14ac:dyDescent="0.25">
      <c r="A232">
        <v>246.89</v>
      </c>
      <c r="B232">
        <v>248.74</v>
      </c>
      <c r="C232">
        <v>245.68</v>
      </c>
      <c r="D232">
        <v>247.96</v>
      </c>
      <c r="E232">
        <v>32777532</v>
      </c>
      <c r="F232">
        <v>247.7433</v>
      </c>
      <c r="G232" s="4">
        <v>45638.208333333336</v>
      </c>
      <c r="H232">
        <v>353012</v>
      </c>
    </row>
    <row r="233" spans="1:8" x14ac:dyDescent="0.25">
      <c r="A233">
        <v>247.815</v>
      </c>
      <c r="B233">
        <v>249.2902</v>
      </c>
      <c r="C233">
        <v>246.24</v>
      </c>
      <c r="D233">
        <v>248.13</v>
      </c>
      <c r="E233">
        <v>33155290</v>
      </c>
      <c r="F233">
        <v>247.75829999999999</v>
      </c>
      <c r="G233" s="4">
        <v>45639.208333333336</v>
      </c>
      <c r="H233">
        <v>349810</v>
      </c>
    </row>
    <row r="234" spans="1:8" x14ac:dyDescent="0.25">
      <c r="A234">
        <v>247.99</v>
      </c>
      <c r="B234">
        <v>251.38</v>
      </c>
      <c r="C234">
        <v>247.65</v>
      </c>
      <c r="D234">
        <v>251.04</v>
      </c>
      <c r="E234">
        <v>51694753</v>
      </c>
      <c r="F234">
        <v>250.4623</v>
      </c>
      <c r="G234" s="4">
        <v>45642.208333333336</v>
      </c>
      <c r="H234">
        <v>448224</v>
      </c>
    </row>
    <row r="235" spans="1:8" x14ac:dyDescent="0.25">
      <c r="A235">
        <v>250.08</v>
      </c>
      <c r="B235">
        <v>253.83</v>
      </c>
      <c r="C235">
        <v>249.78</v>
      </c>
      <c r="D235">
        <v>253.48</v>
      </c>
      <c r="E235">
        <v>51356360</v>
      </c>
      <c r="F235">
        <v>252.982</v>
      </c>
      <c r="G235" s="4">
        <v>45643.208333333336</v>
      </c>
      <c r="H235">
        <v>487662</v>
      </c>
    </row>
    <row r="236" spans="1:8" x14ac:dyDescent="0.25">
      <c r="A236">
        <v>252.16</v>
      </c>
      <c r="B236">
        <v>254.28</v>
      </c>
      <c r="C236">
        <v>247.74</v>
      </c>
      <c r="D236">
        <v>248.05</v>
      </c>
      <c r="E236">
        <v>56774101</v>
      </c>
      <c r="F236">
        <v>250.53139999999999</v>
      </c>
      <c r="G236" s="4">
        <v>45644.208333333336</v>
      </c>
      <c r="H236">
        <v>564347</v>
      </c>
    </row>
    <row r="237" spans="1:8" x14ac:dyDescent="0.25">
      <c r="A237">
        <v>247.5</v>
      </c>
      <c r="B237">
        <v>252</v>
      </c>
      <c r="C237">
        <v>247.0949</v>
      </c>
      <c r="D237">
        <v>249.79</v>
      </c>
      <c r="E237">
        <v>60882264</v>
      </c>
      <c r="F237">
        <v>249.83940000000001</v>
      </c>
      <c r="G237" s="4">
        <v>45645.208333333336</v>
      </c>
      <c r="H237">
        <v>532896</v>
      </c>
    </row>
    <row r="238" spans="1:8" x14ac:dyDescent="0.25">
      <c r="A238">
        <v>248.04</v>
      </c>
      <c r="B238">
        <v>255</v>
      </c>
      <c r="C238">
        <v>245.69</v>
      </c>
      <c r="D238">
        <v>254.49</v>
      </c>
      <c r="E238">
        <v>147495267</v>
      </c>
      <c r="F238">
        <v>253.19159999999999</v>
      </c>
      <c r="G238" s="4">
        <v>45646.208333333336</v>
      </c>
      <c r="H238">
        <v>551019</v>
      </c>
    </row>
    <row r="239" spans="1:8" x14ac:dyDescent="0.25">
      <c r="A239">
        <v>254.77</v>
      </c>
      <c r="B239">
        <v>255.65</v>
      </c>
      <c r="C239">
        <v>253.45</v>
      </c>
      <c r="D239">
        <v>255.27</v>
      </c>
      <c r="E239">
        <v>40858774</v>
      </c>
      <c r="F239">
        <v>254.76990000000001</v>
      </c>
      <c r="G239" s="4">
        <v>45649.208333333336</v>
      </c>
      <c r="H239">
        <v>422563</v>
      </c>
    </row>
    <row r="240" spans="1:8" x14ac:dyDescent="0.25">
      <c r="A240">
        <v>255.49</v>
      </c>
      <c r="B240">
        <v>258.20999999999998</v>
      </c>
      <c r="C240">
        <v>255.29</v>
      </c>
      <c r="D240">
        <v>258.2</v>
      </c>
      <c r="E240">
        <v>23234705</v>
      </c>
      <c r="F240">
        <v>257.46339999999998</v>
      </c>
      <c r="G240" s="4">
        <v>45650.208333333336</v>
      </c>
      <c r="H240">
        <v>245932</v>
      </c>
    </row>
    <row r="241" spans="1:8" x14ac:dyDescent="0.25">
      <c r="A241">
        <v>258.19</v>
      </c>
      <c r="B241">
        <v>260.10000000000002</v>
      </c>
      <c r="C241">
        <v>257.63</v>
      </c>
      <c r="D241">
        <v>259.02</v>
      </c>
      <c r="E241">
        <v>27262983</v>
      </c>
      <c r="F241">
        <v>258.93150000000003</v>
      </c>
      <c r="G241" s="4">
        <v>45652.208333333336</v>
      </c>
      <c r="H241">
        <v>362325</v>
      </c>
    </row>
    <row r="242" spans="1:8" x14ac:dyDescent="0.25">
      <c r="A242">
        <v>257.83</v>
      </c>
      <c r="B242">
        <v>258.7</v>
      </c>
      <c r="C242">
        <v>253.06</v>
      </c>
      <c r="D242">
        <v>255.59</v>
      </c>
      <c r="E242">
        <v>42355321</v>
      </c>
      <c r="F242">
        <v>255.24180000000001</v>
      </c>
      <c r="G242" s="4">
        <v>45653.208333333336</v>
      </c>
      <c r="H242">
        <v>474899</v>
      </c>
    </row>
    <row r="243" spans="1:8" x14ac:dyDescent="0.25">
      <c r="A243">
        <v>252.23</v>
      </c>
      <c r="B243">
        <v>253.5</v>
      </c>
      <c r="C243">
        <v>250.75</v>
      </c>
      <c r="D243">
        <v>252.2</v>
      </c>
      <c r="E243">
        <v>35557542</v>
      </c>
      <c r="F243">
        <v>252.26689999999999</v>
      </c>
      <c r="G243" s="4">
        <v>45656.208333333336</v>
      </c>
      <c r="H243">
        <v>421634</v>
      </c>
    </row>
    <row r="244" spans="1:8" x14ac:dyDescent="0.25">
      <c r="A244">
        <v>252.44</v>
      </c>
      <c r="B244">
        <v>253.28</v>
      </c>
      <c r="C244">
        <v>249.43</v>
      </c>
      <c r="D244">
        <v>250.42</v>
      </c>
      <c r="E244">
        <v>39480718</v>
      </c>
      <c r="F244">
        <v>250.6934</v>
      </c>
      <c r="G244" s="4">
        <v>45657.208333333336</v>
      </c>
      <c r="H244">
        <v>361255</v>
      </c>
    </row>
    <row r="245" spans="1:8" x14ac:dyDescent="0.25">
      <c r="A245">
        <v>248.93</v>
      </c>
      <c r="B245">
        <v>249.1</v>
      </c>
      <c r="C245">
        <v>241.8201</v>
      </c>
      <c r="D245">
        <v>243.85</v>
      </c>
      <c r="E245">
        <v>55740731</v>
      </c>
      <c r="F245">
        <v>244.33029999999999</v>
      </c>
      <c r="G245" s="4">
        <v>45659.208333333336</v>
      </c>
      <c r="H245">
        <v>685448</v>
      </c>
    </row>
    <row r="246" spans="1:8" x14ac:dyDescent="0.25">
      <c r="A246">
        <v>243.36</v>
      </c>
      <c r="B246">
        <v>244.18</v>
      </c>
      <c r="C246">
        <v>241.89</v>
      </c>
      <c r="D246">
        <v>243.36</v>
      </c>
      <c r="E246">
        <v>40244114</v>
      </c>
      <c r="F246">
        <v>243.0805</v>
      </c>
      <c r="G246" s="4">
        <v>45660.208333333336</v>
      </c>
      <c r="H246">
        <v>493786</v>
      </c>
    </row>
    <row r="247" spans="1:8" x14ac:dyDescent="0.25">
      <c r="A247">
        <v>244.31</v>
      </c>
      <c r="B247">
        <v>247.33</v>
      </c>
      <c r="C247">
        <v>243.2</v>
      </c>
      <c r="D247">
        <v>245</v>
      </c>
      <c r="E247">
        <v>45045571</v>
      </c>
      <c r="F247">
        <v>245.17259999999999</v>
      </c>
      <c r="G247" s="4">
        <v>45663.208333333336</v>
      </c>
      <c r="H247">
        <v>493920</v>
      </c>
    </row>
    <row r="248" spans="1:8" x14ac:dyDescent="0.25">
      <c r="A248">
        <v>242.98</v>
      </c>
      <c r="B248">
        <v>245.55</v>
      </c>
      <c r="C248">
        <v>241.35</v>
      </c>
      <c r="D248">
        <v>242.21</v>
      </c>
      <c r="E248">
        <v>40855960</v>
      </c>
      <c r="F248">
        <v>242.94589999999999</v>
      </c>
      <c r="G248" s="4">
        <v>45664.208333333336</v>
      </c>
      <c r="H248">
        <v>462887</v>
      </c>
    </row>
    <row r="249" spans="1:8" x14ac:dyDescent="0.25">
      <c r="A249">
        <v>241.92</v>
      </c>
      <c r="B249">
        <v>243.7123</v>
      </c>
      <c r="C249">
        <v>240.05</v>
      </c>
      <c r="D249">
        <v>242.7</v>
      </c>
      <c r="E249">
        <v>37628940</v>
      </c>
      <c r="F249">
        <v>242.29949999999999</v>
      </c>
      <c r="G249" s="4">
        <v>45665.208333333336</v>
      </c>
      <c r="H249">
        <v>406916</v>
      </c>
    </row>
    <row r="250" spans="1:8" x14ac:dyDescent="0.25">
      <c r="A250">
        <v>240.01</v>
      </c>
      <c r="B250">
        <v>240.16</v>
      </c>
      <c r="C250">
        <v>233</v>
      </c>
      <c r="D250">
        <v>236.85</v>
      </c>
      <c r="E250">
        <v>61710856</v>
      </c>
      <c r="F250">
        <v>236.6061</v>
      </c>
      <c r="G250" s="4">
        <v>45667.208333333336</v>
      </c>
      <c r="H250">
        <v>685976</v>
      </c>
    </row>
    <row r="251" spans="1:8" x14ac:dyDescent="0.25">
      <c r="A251">
        <v>233.53</v>
      </c>
      <c r="B251">
        <v>234.67</v>
      </c>
      <c r="C251">
        <v>229.72</v>
      </c>
      <c r="D251">
        <v>234.4</v>
      </c>
      <c r="E251">
        <v>49630725</v>
      </c>
      <c r="F251">
        <v>232.75290000000001</v>
      </c>
      <c r="G251" s="4">
        <v>45670.208333333336</v>
      </c>
      <c r="H251">
        <v>561231</v>
      </c>
    </row>
    <row r="252" spans="1:8" x14ac:dyDescent="0.25">
      <c r="A252">
        <v>234.75</v>
      </c>
      <c r="B252">
        <v>236.12</v>
      </c>
      <c r="C252">
        <v>232.47200000000001</v>
      </c>
      <c r="D252">
        <v>233.28</v>
      </c>
      <c r="E252">
        <v>39435294</v>
      </c>
      <c r="F252">
        <v>233.87309999999999</v>
      </c>
      <c r="G252" s="4">
        <v>45671.208333333336</v>
      </c>
      <c r="H252">
        <v>436333</v>
      </c>
    </row>
    <row r="253" spans="1:8" x14ac:dyDescent="0.25">
      <c r="A253">
        <v>234.63499999999999</v>
      </c>
      <c r="B253">
        <v>238.96</v>
      </c>
      <c r="C253">
        <v>234.43</v>
      </c>
      <c r="D253">
        <v>237.87</v>
      </c>
      <c r="E253">
        <v>39831969</v>
      </c>
      <c r="F253">
        <v>237.58</v>
      </c>
      <c r="G253" s="4">
        <v>45672.208333333336</v>
      </c>
      <c r="H253">
        <v>418804</v>
      </c>
    </row>
    <row r="254" spans="1:8" x14ac:dyDescent="0.25">
      <c r="A254">
        <v>237.35</v>
      </c>
      <c r="B254">
        <v>238.01</v>
      </c>
      <c r="C254">
        <v>228.03</v>
      </c>
      <c r="D254">
        <v>228.26</v>
      </c>
      <c r="E254">
        <v>71759052</v>
      </c>
      <c r="F254">
        <v>230.4965</v>
      </c>
      <c r="G254" s="4">
        <v>45673.208333333336</v>
      </c>
      <c r="H254">
        <v>786112</v>
      </c>
    </row>
    <row r="255" spans="1:8" x14ac:dyDescent="0.25">
      <c r="A255">
        <v>232.11500000000001</v>
      </c>
      <c r="B255">
        <v>232.29</v>
      </c>
      <c r="C255">
        <v>228.48</v>
      </c>
      <c r="D255">
        <v>229.98</v>
      </c>
      <c r="E255">
        <v>68488301</v>
      </c>
      <c r="F255">
        <v>230.45689999999999</v>
      </c>
      <c r="G255" s="4">
        <v>45674.208333333336</v>
      </c>
      <c r="H255">
        <v>579302</v>
      </c>
    </row>
    <row r="256" spans="1:8" x14ac:dyDescent="0.25">
      <c r="A256">
        <v>224</v>
      </c>
      <c r="B256">
        <v>224.42</v>
      </c>
      <c r="C256">
        <v>219.38</v>
      </c>
      <c r="D256">
        <v>222.64</v>
      </c>
      <c r="E256">
        <v>98070429</v>
      </c>
      <c r="F256">
        <v>221.69560000000001</v>
      </c>
      <c r="G256" s="4">
        <v>45678.208333333336</v>
      </c>
      <c r="H256">
        <v>1220197</v>
      </c>
    </row>
    <row r="257" spans="1:8" x14ac:dyDescent="0.25">
      <c r="A257">
        <v>219.79</v>
      </c>
      <c r="B257">
        <v>224.12</v>
      </c>
      <c r="C257">
        <v>219.79</v>
      </c>
      <c r="D257">
        <v>223.83</v>
      </c>
      <c r="E257">
        <v>64126500</v>
      </c>
      <c r="F257">
        <v>222.82210000000001</v>
      </c>
      <c r="G257" s="4">
        <v>45679.208333333336</v>
      </c>
      <c r="H257">
        <v>683037</v>
      </c>
    </row>
    <row r="258" spans="1:8" x14ac:dyDescent="0.25">
      <c r="A258">
        <v>224.74</v>
      </c>
      <c r="B258">
        <v>227.03</v>
      </c>
      <c r="C258">
        <v>222.3</v>
      </c>
      <c r="D258">
        <v>223.66</v>
      </c>
      <c r="E258">
        <v>60234760</v>
      </c>
      <c r="F258">
        <v>224.10929999999999</v>
      </c>
      <c r="G258" s="4">
        <v>45680.208333333336</v>
      </c>
      <c r="H258">
        <v>619806</v>
      </c>
    </row>
    <row r="259" spans="1:8" x14ac:dyDescent="0.25">
      <c r="A259">
        <v>224.78</v>
      </c>
      <c r="B259">
        <v>225.63</v>
      </c>
      <c r="C259">
        <v>221.41</v>
      </c>
      <c r="D259">
        <v>222.78</v>
      </c>
      <c r="E259">
        <v>54697907</v>
      </c>
      <c r="F259">
        <v>223.1447</v>
      </c>
      <c r="G259" s="4">
        <v>45681.208333333336</v>
      </c>
      <c r="H259">
        <v>579473</v>
      </c>
    </row>
    <row r="260" spans="1:8" x14ac:dyDescent="0.25">
      <c r="A260">
        <v>224.02</v>
      </c>
      <c r="B260">
        <v>232.15</v>
      </c>
      <c r="C260">
        <v>223.98</v>
      </c>
      <c r="D260">
        <v>229.86</v>
      </c>
      <c r="E260">
        <v>94863418</v>
      </c>
      <c r="F260">
        <v>228.83789999999999</v>
      </c>
      <c r="G260" s="4">
        <v>45684.208333333336</v>
      </c>
      <c r="H260">
        <v>1008209</v>
      </c>
    </row>
    <row r="261" spans="1:8" x14ac:dyDescent="0.25">
      <c r="A261">
        <v>230.85</v>
      </c>
      <c r="B261">
        <v>240.19</v>
      </c>
      <c r="C261">
        <v>230.81</v>
      </c>
      <c r="D261">
        <v>238.26</v>
      </c>
      <c r="E261">
        <v>75707569</v>
      </c>
      <c r="F261">
        <v>237.4845</v>
      </c>
      <c r="G261" s="4">
        <v>45685.208333333336</v>
      </c>
      <c r="H261">
        <v>788818</v>
      </c>
    </row>
    <row r="262" spans="1:8" x14ac:dyDescent="0.25">
      <c r="A262">
        <v>234.12</v>
      </c>
      <c r="B262">
        <v>239.85499999999999</v>
      </c>
      <c r="C262">
        <v>234.01</v>
      </c>
      <c r="D262">
        <v>239.36</v>
      </c>
      <c r="E262">
        <v>45486100</v>
      </c>
      <c r="F262">
        <v>237.48560000000001</v>
      </c>
      <c r="G262" s="4">
        <v>45686.208333333336</v>
      </c>
      <c r="H262">
        <v>515214</v>
      </c>
    </row>
    <row r="263" spans="1:8" x14ac:dyDescent="0.25">
      <c r="A263">
        <v>238.66499999999999</v>
      </c>
      <c r="B263">
        <v>240.79</v>
      </c>
      <c r="C263">
        <v>237.21</v>
      </c>
      <c r="D263">
        <v>237.59</v>
      </c>
      <c r="E263">
        <v>55658279</v>
      </c>
      <c r="F263">
        <v>238.96010000000001</v>
      </c>
      <c r="G263" s="4">
        <v>45687.208333333336</v>
      </c>
      <c r="H263">
        <v>636380</v>
      </c>
    </row>
    <row r="264" spans="1:8" x14ac:dyDescent="0.25">
      <c r="A264">
        <v>247.19</v>
      </c>
      <c r="B264">
        <v>247.19</v>
      </c>
      <c r="C264">
        <v>233.44</v>
      </c>
      <c r="D264">
        <v>236</v>
      </c>
      <c r="E264">
        <v>101075128</v>
      </c>
      <c r="F264">
        <v>238.5565</v>
      </c>
      <c r="G264" s="4">
        <v>45688.208333333336</v>
      </c>
      <c r="H264">
        <v>936710</v>
      </c>
    </row>
    <row r="265" spans="1:8" x14ac:dyDescent="0.25">
      <c r="A265">
        <v>229.99</v>
      </c>
      <c r="B265">
        <v>231.83</v>
      </c>
      <c r="C265">
        <v>225.7</v>
      </c>
      <c r="D265">
        <v>228.01</v>
      </c>
      <c r="E265">
        <v>73063301</v>
      </c>
      <c r="F265">
        <v>228.3039</v>
      </c>
      <c r="G265" s="4">
        <v>45691.208333333336</v>
      </c>
      <c r="H265">
        <v>851664</v>
      </c>
    </row>
    <row r="266" spans="1:8" x14ac:dyDescent="0.25">
      <c r="A266">
        <v>227.25</v>
      </c>
      <c r="B266">
        <v>233.13</v>
      </c>
      <c r="C266">
        <v>226.65</v>
      </c>
      <c r="D266">
        <v>232.8</v>
      </c>
      <c r="E266">
        <v>45067301</v>
      </c>
      <c r="F266">
        <v>231.2105</v>
      </c>
      <c r="G266" s="4">
        <v>45692.208333333336</v>
      </c>
      <c r="H266">
        <v>497328</v>
      </c>
    </row>
    <row r="267" spans="1:8" x14ac:dyDescent="0.25">
      <c r="A267">
        <v>228.53</v>
      </c>
      <c r="B267">
        <v>232.67</v>
      </c>
      <c r="C267">
        <v>228.27</v>
      </c>
      <c r="D267">
        <v>232.47</v>
      </c>
      <c r="E267">
        <v>39664989</v>
      </c>
      <c r="F267">
        <v>230.82470000000001</v>
      </c>
      <c r="G267" s="4">
        <v>45693.208333333336</v>
      </c>
      <c r="H267">
        <v>445631</v>
      </c>
    </row>
    <row r="268" spans="1:8" x14ac:dyDescent="0.25">
      <c r="A268">
        <v>231.285</v>
      </c>
      <c r="B268">
        <v>233.8</v>
      </c>
      <c r="C268">
        <v>230.42500000000001</v>
      </c>
      <c r="D268">
        <v>233.22</v>
      </c>
      <c r="E268">
        <v>29925349</v>
      </c>
      <c r="F268">
        <v>232.404</v>
      </c>
      <c r="G268" s="4">
        <v>45694.208333333336</v>
      </c>
      <c r="H268">
        <v>375401</v>
      </c>
    </row>
    <row r="269" spans="1:8" x14ac:dyDescent="0.25">
      <c r="A269">
        <v>232.6</v>
      </c>
      <c r="B269">
        <v>234</v>
      </c>
      <c r="C269">
        <v>227.26</v>
      </c>
      <c r="D269">
        <v>227.63</v>
      </c>
      <c r="E269">
        <v>39707224</v>
      </c>
      <c r="F269">
        <v>229.12970000000001</v>
      </c>
      <c r="G269" s="4">
        <v>45695.208333333336</v>
      </c>
      <c r="H269">
        <v>488184</v>
      </c>
    </row>
    <row r="270" spans="1:8" x14ac:dyDescent="0.25">
      <c r="A270">
        <v>229.57</v>
      </c>
      <c r="B270">
        <v>230.58500000000001</v>
      </c>
      <c r="C270">
        <v>227.2</v>
      </c>
      <c r="D270">
        <v>227.65</v>
      </c>
      <c r="E270">
        <v>33115645</v>
      </c>
      <c r="F270">
        <v>228.45050000000001</v>
      </c>
      <c r="G270" s="4">
        <v>45698.208333333336</v>
      </c>
      <c r="H270">
        <v>398259</v>
      </c>
    </row>
    <row r="271" spans="1:8" x14ac:dyDescent="0.25">
      <c r="A271">
        <v>228.2</v>
      </c>
      <c r="B271">
        <v>235.23</v>
      </c>
      <c r="C271">
        <v>228.13</v>
      </c>
      <c r="D271">
        <v>232.62</v>
      </c>
      <c r="E271">
        <v>53718362</v>
      </c>
      <c r="F271">
        <v>232.4502</v>
      </c>
      <c r="G271" s="4">
        <v>45699.208333333336</v>
      </c>
      <c r="H271">
        <v>552127</v>
      </c>
    </row>
    <row r="272" spans="1:8" x14ac:dyDescent="0.25">
      <c r="A272">
        <v>231.2</v>
      </c>
      <c r="B272">
        <v>236.96</v>
      </c>
      <c r="C272">
        <v>230.68</v>
      </c>
      <c r="D272">
        <v>236.87</v>
      </c>
      <c r="E272">
        <v>45243292</v>
      </c>
      <c r="F272">
        <v>235.04130000000001</v>
      </c>
      <c r="G272" s="4">
        <v>45700.208333333336</v>
      </c>
      <c r="H272">
        <v>486475</v>
      </c>
    </row>
    <row r="273" spans="1:8" x14ac:dyDescent="0.25">
      <c r="A273">
        <v>236.91</v>
      </c>
      <c r="B273">
        <v>242.3399</v>
      </c>
      <c r="C273">
        <v>235.57</v>
      </c>
      <c r="D273">
        <v>241.53</v>
      </c>
      <c r="E273">
        <v>53614054</v>
      </c>
      <c r="F273">
        <v>240.32329999999999</v>
      </c>
      <c r="G273" s="4">
        <v>45701.208333333336</v>
      </c>
      <c r="H273">
        <v>531132</v>
      </c>
    </row>
    <row r="274" spans="1:8" x14ac:dyDescent="0.25">
      <c r="A274">
        <v>241.25</v>
      </c>
      <c r="B274">
        <v>245.55</v>
      </c>
      <c r="C274">
        <v>240.99</v>
      </c>
      <c r="D274">
        <v>244.6</v>
      </c>
      <c r="E274">
        <v>40896227</v>
      </c>
      <c r="F274">
        <v>244.0539</v>
      </c>
      <c r="G274" s="4">
        <v>45702.208333333336</v>
      </c>
      <c r="H274">
        <v>481732</v>
      </c>
    </row>
    <row r="275" spans="1:8" x14ac:dyDescent="0.25">
      <c r="A275">
        <v>244.15</v>
      </c>
      <c r="B275">
        <v>245.18</v>
      </c>
      <c r="C275">
        <v>241.84</v>
      </c>
      <c r="D275">
        <v>244.47</v>
      </c>
      <c r="E275">
        <v>48822491</v>
      </c>
      <c r="F275">
        <v>244.14230000000001</v>
      </c>
      <c r="G275" s="4">
        <v>45706.208333333336</v>
      </c>
      <c r="H275">
        <v>486720</v>
      </c>
    </row>
    <row r="276" spans="1:8" x14ac:dyDescent="0.25">
      <c r="A276">
        <v>244.66</v>
      </c>
      <c r="B276">
        <v>246.01</v>
      </c>
      <c r="C276">
        <v>243.16040000000001</v>
      </c>
      <c r="D276">
        <v>244.87</v>
      </c>
      <c r="E276">
        <v>32204215</v>
      </c>
      <c r="F276">
        <v>244.68629999999999</v>
      </c>
      <c r="G276" s="4">
        <v>45707.208333333336</v>
      </c>
      <c r="H276">
        <v>383453</v>
      </c>
    </row>
    <row r="277" spans="1:8" x14ac:dyDescent="0.25">
      <c r="A277">
        <v>244.94</v>
      </c>
      <c r="B277">
        <v>246.78</v>
      </c>
      <c r="C277">
        <v>244.29</v>
      </c>
      <c r="D277">
        <v>245.83</v>
      </c>
      <c r="E277">
        <v>32316907</v>
      </c>
      <c r="F277">
        <v>245.63829999999999</v>
      </c>
      <c r="G277" s="4">
        <v>45708.208333333336</v>
      </c>
      <c r="H277">
        <v>405771</v>
      </c>
    </row>
    <row r="278" spans="1:8" x14ac:dyDescent="0.25">
      <c r="A278">
        <v>245.95</v>
      </c>
      <c r="B278">
        <v>248.69</v>
      </c>
      <c r="C278">
        <v>245.22</v>
      </c>
      <c r="D278">
        <v>245.55</v>
      </c>
      <c r="E278">
        <v>53197431</v>
      </c>
      <c r="F278">
        <v>246.37559999999999</v>
      </c>
      <c r="G278" s="4">
        <v>45709.208333333336</v>
      </c>
      <c r="H278">
        <v>508398</v>
      </c>
    </row>
    <row r="279" spans="1:8" x14ac:dyDescent="0.25">
      <c r="A279">
        <v>244.92500000000001</v>
      </c>
      <c r="B279">
        <v>248.86</v>
      </c>
      <c r="C279">
        <v>244.42</v>
      </c>
      <c r="D279">
        <v>247.1</v>
      </c>
      <c r="E279">
        <v>51326396</v>
      </c>
      <c r="F279">
        <v>247.2414</v>
      </c>
      <c r="G279" s="4">
        <v>45712.208333333336</v>
      </c>
      <c r="H279">
        <v>593130</v>
      </c>
    </row>
    <row r="280" spans="1:8" x14ac:dyDescent="0.25">
      <c r="A280">
        <v>248</v>
      </c>
      <c r="B280">
        <v>250</v>
      </c>
      <c r="C280">
        <v>244.91</v>
      </c>
      <c r="D280">
        <v>247.04</v>
      </c>
      <c r="E280">
        <v>48013272</v>
      </c>
      <c r="F280">
        <v>247.47649999999999</v>
      </c>
      <c r="G280" s="4">
        <v>45713.208333333336</v>
      </c>
      <c r="H280">
        <v>574045</v>
      </c>
    </row>
    <row r="281" spans="1:8" x14ac:dyDescent="0.25">
      <c r="A281">
        <v>244.33</v>
      </c>
      <c r="B281">
        <v>244.98</v>
      </c>
      <c r="C281">
        <v>239.13</v>
      </c>
      <c r="D281">
        <v>240.36</v>
      </c>
      <c r="E281">
        <v>44433564</v>
      </c>
      <c r="F281">
        <v>241.6568</v>
      </c>
      <c r="G281" s="4">
        <v>45714.208333333336</v>
      </c>
      <c r="H281">
        <v>557242</v>
      </c>
    </row>
    <row r="282" spans="1:8" x14ac:dyDescent="0.25">
      <c r="A282">
        <v>239.41</v>
      </c>
      <c r="B282">
        <v>242.46</v>
      </c>
      <c r="C282">
        <v>237.06</v>
      </c>
      <c r="D282">
        <v>237.3</v>
      </c>
      <c r="E282">
        <v>41153639</v>
      </c>
      <c r="F282">
        <v>239.49529999999999</v>
      </c>
      <c r="G282" s="4">
        <v>45715.208333333336</v>
      </c>
      <c r="H282">
        <v>503479</v>
      </c>
    </row>
    <row r="283" spans="1:8" x14ac:dyDescent="0.25">
      <c r="A283">
        <v>236.95</v>
      </c>
      <c r="B283">
        <v>242.09</v>
      </c>
      <c r="C283">
        <v>230.2</v>
      </c>
      <c r="D283">
        <v>241.84</v>
      </c>
      <c r="E283">
        <v>56833360</v>
      </c>
      <c r="F283">
        <v>239.51130000000001</v>
      </c>
      <c r="G283" s="4">
        <v>45716.208333333336</v>
      </c>
      <c r="H283">
        <v>572585</v>
      </c>
    </row>
    <row r="284" spans="1:8" x14ac:dyDescent="0.25">
      <c r="A284">
        <v>241.79</v>
      </c>
      <c r="B284">
        <v>244.02719999999999</v>
      </c>
      <c r="C284">
        <v>236.11199999999999</v>
      </c>
      <c r="D284">
        <v>238.03</v>
      </c>
      <c r="E284">
        <v>47183985</v>
      </c>
      <c r="F284">
        <v>239.90289999999999</v>
      </c>
      <c r="G284" s="4">
        <v>45719.208333333336</v>
      </c>
      <c r="H284">
        <v>557039</v>
      </c>
    </row>
    <row r="285" spans="1:8" x14ac:dyDescent="0.25">
      <c r="A285">
        <v>237.70500000000001</v>
      </c>
      <c r="B285">
        <v>240.07</v>
      </c>
      <c r="C285">
        <v>234.68</v>
      </c>
      <c r="D285">
        <v>235.93</v>
      </c>
      <c r="E285">
        <v>53798062</v>
      </c>
      <c r="F285">
        <v>237.51859999999999</v>
      </c>
      <c r="G285" s="4">
        <v>45720.208333333336</v>
      </c>
      <c r="H285">
        <v>685400</v>
      </c>
    </row>
    <row r="286" spans="1:8" x14ac:dyDescent="0.25">
      <c r="A286">
        <v>235.42</v>
      </c>
      <c r="B286">
        <v>236.55</v>
      </c>
      <c r="C286">
        <v>229.23</v>
      </c>
      <c r="D286">
        <v>235.74</v>
      </c>
      <c r="E286">
        <v>47227643</v>
      </c>
      <c r="F286">
        <v>234.08709999999999</v>
      </c>
      <c r="G286" s="4">
        <v>45721.208333333336</v>
      </c>
      <c r="H286">
        <v>558645</v>
      </c>
    </row>
    <row r="287" spans="1:8" x14ac:dyDescent="0.25">
      <c r="A287">
        <v>234.435</v>
      </c>
      <c r="B287">
        <v>237.86</v>
      </c>
      <c r="C287">
        <v>233.15809999999999</v>
      </c>
      <c r="D287">
        <v>235.33</v>
      </c>
      <c r="E287">
        <v>45170419</v>
      </c>
      <c r="F287">
        <v>235.29329999999999</v>
      </c>
      <c r="G287" s="4">
        <v>45722.208333333336</v>
      </c>
      <c r="H287">
        <v>551790</v>
      </c>
    </row>
    <row r="288" spans="1:8" x14ac:dyDescent="0.25">
      <c r="A288">
        <v>235.10499999999999</v>
      </c>
      <c r="B288">
        <v>241.37</v>
      </c>
      <c r="C288">
        <v>234.76</v>
      </c>
      <c r="D288">
        <v>239.07</v>
      </c>
      <c r="E288">
        <v>46273565</v>
      </c>
      <c r="F288">
        <v>238.90379999999999</v>
      </c>
      <c r="G288" s="4">
        <v>45723.208333333336</v>
      </c>
      <c r="H288">
        <v>581196</v>
      </c>
    </row>
    <row r="289" spans="1:8" x14ac:dyDescent="0.25">
      <c r="A289">
        <v>235.54</v>
      </c>
      <c r="B289">
        <v>236.16</v>
      </c>
      <c r="C289">
        <v>224.22</v>
      </c>
      <c r="D289">
        <v>227.48</v>
      </c>
      <c r="E289">
        <v>72071197</v>
      </c>
      <c r="F289">
        <v>227.6311</v>
      </c>
      <c r="G289" s="4">
        <v>45726.166666666664</v>
      </c>
      <c r="H289">
        <v>1152721</v>
      </c>
    </row>
    <row r="290" spans="1:8" x14ac:dyDescent="0.25">
      <c r="A290">
        <v>223.80500000000001</v>
      </c>
      <c r="B290">
        <v>225.8399</v>
      </c>
      <c r="C290">
        <v>217.45</v>
      </c>
      <c r="D290">
        <v>220.84</v>
      </c>
      <c r="E290">
        <v>76137410</v>
      </c>
      <c r="F290">
        <v>221.18020000000001</v>
      </c>
      <c r="G290" s="4">
        <v>45727.166666666664</v>
      </c>
      <c r="H290">
        <v>899698</v>
      </c>
    </row>
    <row r="291" spans="1:8" x14ac:dyDescent="0.25">
      <c r="A291">
        <v>220.14</v>
      </c>
      <c r="B291">
        <v>221.75</v>
      </c>
      <c r="C291">
        <v>214.91</v>
      </c>
      <c r="D291">
        <v>216.98</v>
      </c>
      <c r="E291">
        <v>62547467</v>
      </c>
      <c r="F291">
        <v>217.6087</v>
      </c>
      <c r="G291" s="4">
        <v>45728.166666666664</v>
      </c>
      <c r="H291">
        <v>792931</v>
      </c>
    </row>
    <row r="292" spans="1:8" x14ac:dyDescent="0.25">
      <c r="A292">
        <v>215.95</v>
      </c>
      <c r="B292">
        <v>216.83940000000001</v>
      </c>
      <c r="C292">
        <v>208.42</v>
      </c>
      <c r="D292">
        <v>209.68</v>
      </c>
      <c r="E292">
        <v>61368330</v>
      </c>
      <c r="F292">
        <v>212.01580000000001</v>
      </c>
      <c r="G292" s="4">
        <v>45729.166666666664</v>
      </c>
      <c r="H292">
        <v>768934</v>
      </c>
    </row>
    <row r="293" spans="1:8" x14ac:dyDescent="0.25">
      <c r="A293">
        <v>211.25</v>
      </c>
      <c r="B293">
        <v>213.95</v>
      </c>
      <c r="C293">
        <v>209.58</v>
      </c>
      <c r="D293">
        <v>213.49</v>
      </c>
      <c r="E293">
        <v>60107582</v>
      </c>
      <c r="F293">
        <v>212.4529</v>
      </c>
      <c r="G293" s="4">
        <v>45730.166666666664</v>
      </c>
      <c r="H293">
        <v>668917</v>
      </c>
    </row>
    <row r="294" spans="1:8" x14ac:dyDescent="0.25">
      <c r="A294">
        <v>213.31</v>
      </c>
      <c r="B294">
        <v>215.22</v>
      </c>
      <c r="C294">
        <v>209.97</v>
      </c>
      <c r="D294">
        <v>214</v>
      </c>
      <c r="E294">
        <v>48073426</v>
      </c>
      <c r="F294">
        <v>213.25360000000001</v>
      </c>
      <c r="G294" s="4">
        <v>45733.166666666664</v>
      </c>
      <c r="H294">
        <v>577436</v>
      </c>
    </row>
    <row r="295" spans="1:8" x14ac:dyDescent="0.25">
      <c r="A295">
        <v>214.16</v>
      </c>
      <c r="B295">
        <v>215.15</v>
      </c>
      <c r="C295">
        <v>211.49</v>
      </c>
      <c r="D295">
        <v>212.69</v>
      </c>
      <c r="E295">
        <v>42432426</v>
      </c>
      <c r="F295">
        <v>213.05840000000001</v>
      </c>
      <c r="G295" s="4">
        <v>45734.166666666664</v>
      </c>
      <c r="H295">
        <v>493004</v>
      </c>
    </row>
    <row r="296" spans="1:8" x14ac:dyDescent="0.25">
      <c r="A296">
        <v>214.22</v>
      </c>
      <c r="B296">
        <v>218.76</v>
      </c>
      <c r="C296">
        <v>213.75</v>
      </c>
      <c r="D296">
        <v>215.24</v>
      </c>
      <c r="E296">
        <v>54385391</v>
      </c>
      <c r="F296">
        <v>215.5599</v>
      </c>
      <c r="G296" s="4">
        <v>45735.166666666664</v>
      </c>
      <c r="H296">
        <v>524678</v>
      </c>
    </row>
    <row r="297" spans="1:8" x14ac:dyDescent="0.25">
      <c r="A297">
        <v>213.99</v>
      </c>
      <c r="B297">
        <v>217.48990000000001</v>
      </c>
      <c r="C297">
        <v>212.22</v>
      </c>
      <c r="D297">
        <v>214.1</v>
      </c>
      <c r="E297">
        <v>48862947</v>
      </c>
      <c r="F297">
        <v>214.3888</v>
      </c>
      <c r="G297" s="4">
        <v>45736.166666666664</v>
      </c>
      <c r="H297">
        <v>499769</v>
      </c>
    </row>
    <row r="298" spans="1:8" x14ac:dyDescent="0.25">
      <c r="A298">
        <v>211.56</v>
      </c>
      <c r="B298">
        <v>218.84</v>
      </c>
      <c r="C298">
        <v>211.28</v>
      </c>
      <c r="D298">
        <v>218.27</v>
      </c>
      <c r="E298">
        <v>94127768</v>
      </c>
      <c r="F298">
        <v>215.92060000000001</v>
      </c>
      <c r="G298" s="4">
        <v>45737.166666666664</v>
      </c>
      <c r="H298">
        <v>496948</v>
      </c>
    </row>
    <row r="299" spans="1:8" x14ac:dyDescent="0.25">
      <c r="A299">
        <v>221</v>
      </c>
      <c r="B299">
        <v>221.48</v>
      </c>
      <c r="C299">
        <v>218.58</v>
      </c>
      <c r="D299">
        <v>220.73</v>
      </c>
      <c r="E299">
        <v>44299483</v>
      </c>
      <c r="F299">
        <v>220.07339999999999</v>
      </c>
      <c r="G299" s="4">
        <v>45740.166666666664</v>
      </c>
      <c r="H299">
        <v>495018</v>
      </c>
    </row>
    <row r="300" spans="1:8" x14ac:dyDescent="0.25">
      <c r="A300">
        <v>220.77</v>
      </c>
      <c r="B300">
        <v>224.1</v>
      </c>
      <c r="C300">
        <v>220.08</v>
      </c>
      <c r="D300">
        <v>223.75</v>
      </c>
      <c r="E300">
        <v>34493583</v>
      </c>
      <c r="F300">
        <v>223.11539999999999</v>
      </c>
      <c r="G300" s="4">
        <v>45741.166666666664</v>
      </c>
      <c r="H300">
        <v>407132</v>
      </c>
    </row>
    <row r="301" spans="1:8" x14ac:dyDescent="0.25">
      <c r="A301">
        <v>223.51</v>
      </c>
      <c r="B301">
        <v>225.02</v>
      </c>
      <c r="C301">
        <v>220.47</v>
      </c>
      <c r="D301">
        <v>221.53</v>
      </c>
      <c r="E301">
        <v>34532656</v>
      </c>
      <c r="F301">
        <v>222.5222</v>
      </c>
      <c r="G301" s="4">
        <v>45742.166666666664</v>
      </c>
      <c r="H301">
        <v>440452</v>
      </c>
    </row>
    <row r="302" spans="1:8" x14ac:dyDescent="0.25">
      <c r="A302">
        <v>221.39</v>
      </c>
      <c r="B302">
        <v>224.99</v>
      </c>
      <c r="C302">
        <v>220.56010000000001</v>
      </c>
      <c r="D302">
        <v>223.85</v>
      </c>
      <c r="E302">
        <v>37094774</v>
      </c>
      <c r="F302">
        <v>223.37289999999999</v>
      </c>
      <c r="G302" s="4">
        <v>45743.166666666664</v>
      </c>
      <c r="H302">
        <v>387119</v>
      </c>
    </row>
    <row r="303" spans="1:8" x14ac:dyDescent="0.25">
      <c r="A303">
        <v>221.67</v>
      </c>
      <c r="B303">
        <v>223.81</v>
      </c>
      <c r="C303">
        <v>217.68</v>
      </c>
      <c r="D303">
        <v>217.9</v>
      </c>
      <c r="E303">
        <v>39818617</v>
      </c>
      <c r="F303">
        <v>219.35769999999999</v>
      </c>
      <c r="G303" s="4">
        <v>45744.166666666664</v>
      </c>
      <c r="H303">
        <v>485185</v>
      </c>
    </row>
    <row r="304" spans="1:8" x14ac:dyDescent="0.25">
      <c r="A304">
        <v>217.005</v>
      </c>
      <c r="B304">
        <v>225.62</v>
      </c>
      <c r="C304">
        <v>216.23</v>
      </c>
      <c r="D304">
        <v>222.13</v>
      </c>
      <c r="E304">
        <v>65299321</v>
      </c>
      <c r="F304">
        <v>220.6567</v>
      </c>
      <c r="G304" s="4">
        <v>45747.166666666664</v>
      </c>
      <c r="H304">
        <v>646564</v>
      </c>
    </row>
    <row r="305" spans="1:8" x14ac:dyDescent="0.25">
      <c r="A305">
        <v>219.80500000000001</v>
      </c>
      <c r="B305">
        <v>223.68</v>
      </c>
      <c r="C305">
        <v>218.9</v>
      </c>
      <c r="D305">
        <v>223.19</v>
      </c>
      <c r="E305">
        <v>36412740</v>
      </c>
      <c r="F305">
        <v>222.33609999999999</v>
      </c>
      <c r="G305" s="4">
        <v>45748.166666666664</v>
      </c>
      <c r="H305">
        <v>594670</v>
      </c>
    </row>
    <row r="306" spans="1:8" x14ac:dyDescent="0.25">
      <c r="A306">
        <v>221.315</v>
      </c>
      <c r="B306">
        <v>225.19</v>
      </c>
      <c r="C306">
        <v>221.02</v>
      </c>
      <c r="D306">
        <v>223.89</v>
      </c>
      <c r="E306">
        <v>35905904</v>
      </c>
      <c r="F306">
        <v>222.4314</v>
      </c>
      <c r="G306" s="4">
        <v>45749.166666666664</v>
      </c>
      <c r="H306">
        <v>473114</v>
      </c>
    </row>
    <row r="307" spans="1:8" x14ac:dyDescent="0.25">
      <c r="A307">
        <v>205.54</v>
      </c>
      <c r="B307">
        <v>207.49</v>
      </c>
      <c r="C307">
        <v>201.25</v>
      </c>
      <c r="D307">
        <v>203.19</v>
      </c>
      <c r="E307">
        <v>103419006</v>
      </c>
      <c r="F307">
        <v>204.19589999999999</v>
      </c>
      <c r="G307" s="4">
        <v>45750.166666666664</v>
      </c>
      <c r="H307">
        <v>1366640</v>
      </c>
    </row>
    <row r="308" spans="1:8" x14ac:dyDescent="0.25">
      <c r="A308">
        <v>193.89</v>
      </c>
      <c r="B308">
        <v>199.88</v>
      </c>
      <c r="C308">
        <v>187.34</v>
      </c>
      <c r="D308">
        <v>188.38</v>
      </c>
      <c r="E308">
        <v>125910913</v>
      </c>
      <c r="F308">
        <v>192.55459999999999</v>
      </c>
      <c r="G308" s="4">
        <v>45751.166666666664</v>
      </c>
      <c r="H308">
        <v>1716140</v>
      </c>
    </row>
    <row r="309" spans="1:8" x14ac:dyDescent="0.25">
      <c r="A309">
        <v>177.2</v>
      </c>
      <c r="B309">
        <v>194.15</v>
      </c>
      <c r="C309">
        <v>174.62</v>
      </c>
      <c r="D309">
        <v>181.46</v>
      </c>
      <c r="E309">
        <v>160466286</v>
      </c>
      <c r="F309">
        <v>180.5634</v>
      </c>
      <c r="G309" s="4">
        <v>45754.166666666664</v>
      </c>
      <c r="H309">
        <v>2117015</v>
      </c>
    </row>
    <row r="310" spans="1:8" x14ac:dyDescent="0.25">
      <c r="A310">
        <v>186.7</v>
      </c>
      <c r="B310">
        <v>190.33500000000001</v>
      </c>
      <c r="C310">
        <v>169.21010000000001</v>
      </c>
      <c r="D310">
        <v>172.42</v>
      </c>
      <c r="E310">
        <v>120859491</v>
      </c>
      <c r="F310">
        <v>179.07329999999999</v>
      </c>
      <c r="G310" s="4">
        <v>45755.166666666664</v>
      </c>
      <c r="H310">
        <v>1671528</v>
      </c>
    </row>
    <row r="311" spans="1:8" x14ac:dyDescent="0.25">
      <c r="A311">
        <v>171.95</v>
      </c>
      <c r="B311">
        <v>200.61</v>
      </c>
      <c r="C311">
        <v>171.89</v>
      </c>
      <c r="D311">
        <v>198.85</v>
      </c>
      <c r="E311">
        <v>184395885</v>
      </c>
      <c r="F311">
        <v>187.9539</v>
      </c>
      <c r="G311" s="4">
        <v>45756.166666666664</v>
      </c>
      <c r="H311">
        <v>2212959</v>
      </c>
    </row>
    <row r="312" spans="1:8" x14ac:dyDescent="0.25">
      <c r="A312">
        <v>189.065</v>
      </c>
      <c r="B312">
        <v>194.7799</v>
      </c>
      <c r="C312">
        <v>183</v>
      </c>
      <c r="D312">
        <v>190.42</v>
      </c>
      <c r="E312">
        <v>121879981</v>
      </c>
      <c r="F312">
        <v>189.982</v>
      </c>
      <c r="G312" s="4">
        <v>45757.166666666664</v>
      </c>
      <c r="H312">
        <v>1500041</v>
      </c>
    </row>
    <row r="313" spans="1:8" x14ac:dyDescent="0.25">
      <c r="A313">
        <v>186.1</v>
      </c>
      <c r="B313">
        <v>199.54</v>
      </c>
      <c r="C313">
        <v>186.06</v>
      </c>
      <c r="D313">
        <v>198.15</v>
      </c>
      <c r="E313">
        <v>87435915</v>
      </c>
      <c r="F313">
        <v>195.62299999999999</v>
      </c>
      <c r="G313" s="4">
        <v>45758.166666666664</v>
      </c>
      <c r="H313">
        <v>1073191</v>
      </c>
    </row>
    <row r="314" spans="1:8" x14ac:dyDescent="0.25">
      <c r="A314">
        <v>211.44</v>
      </c>
      <c r="B314">
        <v>212.94</v>
      </c>
      <c r="C314">
        <v>201.16210000000001</v>
      </c>
      <c r="D314">
        <v>202.52</v>
      </c>
      <c r="E314">
        <v>101352911</v>
      </c>
      <c r="F314">
        <v>205.59139999999999</v>
      </c>
      <c r="G314" s="4">
        <v>45761.166666666664</v>
      </c>
      <c r="H314">
        <v>1272714</v>
      </c>
    </row>
    <row r="315" spans="1:8" x14ac:dyDescent="0.25">
      <c r="A315">
        <v>201.85499999999999</v>
      </c>
      <c r="B315">
        <v>203.51</v>
      </c>
      <c r="C315">
        <v>199.8</v>
      </c>
      <c r="D315">
        <v>202.14</v>
      </c>
      <c r="E315">
        <v>51343872</v>
      </c>
      <c r="F315">
        <v>202.1396</v>
      </c>
      <c r="G315" s="4">
        <v>45762.166666666664</v>
      </c>
      <c r="H315">
        <v>595846</v>
      </c>
    </row>
    <row r="316" spans="1:8" x14ac:dyDescent="0.25">
      <c r="A316">
        <v>198.36</v>
      </c>
      <c r="B316">
        <v>200.7</v>
      </c>
      <c r="C316">
        <v>192.37</v>
      </c>
      <c r="D316">
        <v>194.27</v>
      </c>
      <c r="E316">
        <v>59732423</v>
      </c>
      <c r="F316">
        <v>195.88919999999999</v>
      </c>
      <c r="G316" s="4">
        <v>45763.166666666664</v>
      </c>
      <c r="H316">
        <v>744249</v>
      </c>
    </row>
    <row r="317" spans="1:8" x14ac:dyDescent="0.25">
      <c r="A317">
        <v>197.2</v>
      </c>
      <c r="B317">
        <v>198.83349999999999</v>
      </c>
      <c r="C317">
        <v>194.42</v>
      </c>
      <c r="D317">
        <v>196.98</v>
      </c>
      <c r="E317">
        <v>52164675</v>
      </c>
      <c r="F317">
        <v>196.8888</v>
      </c>
      <c r="G317" s="4">
        <v>45764.166666666664</v>
      </c>
      <c r="H317">
        <v>537919</v>
      </c>
    </row>
    <row r="318" spans="1:8" x14ac:dyDescent="0.25">
      <c r="A318">
        <v>193.26499999999999</v>
      </c>
      <c r="B318">
        <v>193.8</v>
      </c>
      <c r="C318">
        <v>189.81120000000001</v>
      </c>
      <c r="D318">
        <v>193.16</v>
      </c>
      <c r="E318">
        <v>46742537</v>
      </c>
      <c r="F318">
        <v>192.07669999999999</v>
      </c>
      <c r="G318" s="4">
        <v>45768.166666666664</v>
      </c>
      <c r="H318">
        <v>576340</v>
      </c>
    </row>
    <row r="319" spans="1:8" x14ac:dyDescent="0.25">
      <c r="A319">
        <v>196.12</v>
      </c>
      <c r="B319">
        <v>201.59</v>
      </c>
      <c r="C319">
        <v>195.97</v>
      </c>
      <c r="D319">
        <v>199.74</v>
      </c>
      <c r="E319">
        <v>52976371</v>
      </c>
      <c r="F319">
        <v>199.2937</v>
      </c>
      <c r="G319" s="4">
        <v>45769.166666666664</v>
      </c>
      <c r="H319">
        <v>608790</v>
      </c>
    </row>
    <row r="320" spans="1:8" x14ac:dyDescent="0.25">
      <c r="A320">
        <v>206</v>
      </c>
      <c r="B320">
        <v>208</v>
      </c>
      <c r="C320">
        <v>202.79900000000001</v>
      </c>
      <c r="D320">
        <v>204.6</v>
      </c>
      <c r="E320">
        <v>52929165</v>
      </c>
      <c r="F320">
        <v>205.3603</v>
      </c>
      <c r="G320" s="4">
        <v>45770.166666666664</v>
      </c>
      <c r="H320">
        <v>664354</v>
      </c>
    </row>
    <row r="321" spans="1:8" x14ac:dyDescent="0.25">
      <c r="A321">
        <v>204.89</v>
      </c>
      <c r="B321">
        <v>208.82990000000001</v>
      </c>
      <c r="C321">
        <v>202.94</v>
      </c>
      <c r="D321">
        <v>208.37</v>
      </c>
      <c r="E321">
        <v>47310989</v>
      </c>
      <c r="F321">
        <v>207.0889</v>
      </c>
      <c r="G321" s="4">
        <v>45771.166666666664</v>
      </c>
      <c r="H321">
        <v>490831</v>
      </c>
    </row>
    <row r="322" spans="1:8" x14ac:dyDescent="0.25">
      <c r="A322">
        <v>206.36500000000001</v>
      </c>
      <c r="B322">
        <v>209.75</v>
      </c>
      <c r="C322">
        <v>206.2</v>
      </c>
      <c r="D322">
        <v>209.28</v>
      </c>
      <c r="E322">
        <v>38222258</v>
      </c>
      <c r="F322">
        <v>208.3682</v>
      </c>
      <c r="G322" s="4">
        <v>45772.166666666664</v>
      </c>
      <c r="H322">
        <v>469917</v>
      </c>
    </row>
    <row r="323" spans="1:8" x14ac:dyDescent="0.25">
      <c r="A323">
        <v>210</v>
      </c>
      <c r="B323">
        <v>211.5</v>
      </c>
      <c r="C323">
        <v>207.46</v>
      </c>
      <c r="D323">
        <v>210.14</v>
      </c>
      <c r="E323">
        <v>38743074</v>
      </c>
      <c r="F323">
        <v>209.67449999999999</v>
      </c>
      <c r="G323" s="4">
        <v>45775.166666666664</v>
      </c>
      <c r="H323">
        <v>436969</v>
      </c>
    </row>
    <row r="324" spans="1:8" x14ac:dyDescent="0.25">
      <c r="A324">
        <v>208.69300000000001</v>
      </c>
      <c r="B324">
        <v>212.24</v>
      </c>
      <c r="C324">
        <v>208.37</v>
      </c>
      <c r="D324">
        <v>211.21</v>
      </c>
      <c r="E324">
        <v>36827633</v>
      </c>
      <c r="F324">
        <v>210.95849999999999</v>
      </c>
      <c r="G324" s="4">
        <v>45776.166666666664</v>
      </c>
      <c r="H324">
        <v>403524</v>
      </c>
    </row>
    <row r="325" spans="1:8" x14ac:dyDescent="0.25">
      <c r="A325">
        <v>209.3</v>
      </c>
      <c r="B325">
        <v>213.58</v>
      </c>
      <c r="C325">
        <v>206.6705</v>
      </c>
      <c r="D325">
        <v>212.5</v>
      </c>
      <c r="E325">
        <v>52286454</v>
      </c>
      <c r="F325">
        <v>211.32830000000001</v>
      </c>
      <c r="G325" s="4">
        <v>45777.166666666664</v>
      </c>
      <c r="H325">
        <v>501667</v>
      </c>
    </row>
    <row r="326" spans="1:8" x14ac:dyDescent="0.25">
      <c r="A326">
        <v>209.08</v>
      </c>
      <c r="B326">
        <v>214.56</v>
      </c>
      <c r="C326">
        <v>208.9</v>
      </c>
      <c r="D326">
        <v>213.32</v>
      </c>
      <c r="E326">
        <v>57365675</v>
      </c>
      <c r="F326">
        <v>211.86859999999999</v>
      </c>
      <c r="G326" s="4">
        <v>45778.166666666664</v>
      </c>
      <c r="H326">
        <v>712566</v>
      </c>
    </row>
    <row r="327" spans="1:8" x14ac:dyDescent="0.25">
      <c r="A327">
        <v>206.09</v>
      </c>
      <c r="B327">
        <v>206.99</v>
      </c>
      <c r="C327">
        <v>202.16</v>
      </c>
      <c r="D327">
        <v>205.35</v>
      </c>
      <c r="E327">
        <v>101010621</v>
      </c>
      <c r="F327">
        <v>204.91309999999999</v>
      </c>
      <c r="G327" s="4">
        <v>45779.166666666664</v>
      </c>
      <c r="H327">
        <v>1100613</v>
      </c>
    </row>
    <row r="328" spans="1:8" x14ac:dyDescent="0.25">
      <c r="A328">
        <v>203.1</v>
      </c>
      <c r="B328">
        <v>204.1</v>
      </c>
      <c r="C328">
        <v>198.21</v>
      </c>
      <c r="D328">
        <v>198.89</v>
      </c>
      <c r="E328">
        <v>69018452</v>
      </c>
      <c r="F328">
        <v>199.74350000000001</v>
      </c>
      <c r="G328" s="4">
        <v>45782.166666666664</v>
      </c>
      <c r="H328">
        <v>770697</v>
      </c>
    </row>
    <row r="329" spans="1:8" x14ac:dyDescent="0.25">
      <c r="A329">
        <v>198.21</v>
      </c>
      <c r="B329">
        <v>200.65</v>
      </c>
      <c r="C329">
        <v>197.02</v>
      </c>
      <c r="D329">
        <v>198.51</v>
      </c>
      <c r="E329">
        <v>51216482</v>
      </c>
      <c r="F329">
        <v>198.84530000000001</v>
      </c>
      <c r="G329" s="4">
        <v>45783.166666666664</v>
      </c>
      <c r="H329">
        <v>529849</v>
      </c>
    </row>
    <row r="330" spans="1:8" x14ac:dyDescent="0.25">
      <c r="A330">
        <v>199.17</v>
      </c>
      <c r="B330">
        <v>199.44</v>
      </c>
      <c r="C330">
        <v>193.25</v>
      </c>
      <c r="D330">
        <v>196.25</v>
      </c>
      <c r="E330">
        <v>68616943</v>
      </c>
      <c r="F330">
        <v>195.98830000000001</v>
      </c>
      <c r="G330" s="4">
        <v>45784.166666666664</v>
      </c>
      <c r="H330">
        <v>753075</v>
      </c>
    </row>
    <row r="331" spans="1:8" x14ac:dyDescent="0.25">
      <c r="A331">
        <v>197.72</v>
      </c>
      <c r="B331">
        <v>200.05</v>
      </c>
      <c r="C331">
        <v>194.67959999999999</v>
      </c>
      <c r="D331">
        <v>197.49</v>
      </c>
      <c r="E331">
        <v>50478872</v>
      </c>
      <c r="F331">
        <v>197.75190000000001</v>
      </c>
      <c r="G331" s="4">
        <v>45785.166666666664</v>
      </c>
      <c r="H331">
        <v>599001</v>
      </c>
    </row>
    <row r="332" spans="1:8" x14ac:dyDescent="0.25">
      <c r="A332">
        <v>199</v>
      </c>
      <c r="B332">
        <v>200.53989999999999</v>
      </c>
      <c r="C332">
        <v>197.535</v>
      </c>
      <c r="D332">
        <v>198.53</v>
      </c>
      <c r="E332">
        <v>36453923</v>
      </c>
      <c r="F332">
        <v>198.66139999999999</v>
      </c>
      <c r="G332" s="4">
        <v>45786.166666666664</v>
      </c>
      <c r="H332">
        <v>423067</v>
      </c>
    </row>
    <row r="333" spans="1:8" x14ac:dyDescent="0.25">
      <c r="A333">
        <v>210.97</v>
      </c>
      <c r="B333">
        <v>211.2679</v>
      </c>
      <c r="C333">
        <v>206.75</v>
      </c>
      <c r="D333">
        <v>210.79</v>
      </c>
      <c r="E333">
        <v>63775814</v>
      </c>
      <c r="F333">
        <v>209.7114</v>
      </c>
      <c r="G333" s="4">
        <v>45789.166666666664</v>
      </c>
      <c r="H333">
        <v>806841</v>
      </c>
    </row>
    <row r="334" spans="1:8" x14ac:dyDescent="0.25">
      <c r="A334">
        <v>210.43</v>
      </c>
      <c r="B334">
        <v>213.4</v>
      </c>
      <c r="C334">
        <v>209</v>
      </c>
      <c r="D334">
        <v>212.93</v>
      </c>
      <c r="E334">
        <v>51909332</v>
      </c>
      <c r="F334">
        <v>211.80029999999999</v>
      </c>
      <c r="G334" s="4">
        <v>45790.166666666664</v>
      </c>
      <c r="H334">
        <v>608884</v>
      </c>
    </row>
    <row r="335" spans="1:8" x14ac:dyDescent="0.25">
      <c r="A335">
        <v>212.43</v>
      </c>
      <c r="B335">
        <v>213.94</v>
      </c>
      <c r="C335">
        <v>210.58009999999999</v>
      </c>
      <c r="D335">
        <v>212.33</v>
      </c>
      <c r="E335">
        <v>49325825</v>
      </c>
      <c r="F335">
        <v>212.28469999999999</v>
      </c>
      <c r="G335" s="4">
        <v>45791.166666666664</v>
      </c>
      <c r="H335">
        <v>596267</v>
      </c>
    </row>
    <row r="336" spans="1:8" x14ac:dyDescent="0.25">
      <c r="A336">
        <v>210.95</v>
      </c>
      <c r="B336">
        <v>212.96</v>
      </c>
      <c r="C336">
        <v>209.54</v>
      </c>
      <c r="D336">
        <v>211.45</v>
      </c>
      <c r="E336">
        <v>45029473</v>
      </c>
      <c r="F336">
        <v>211.30799999999999</v>
      </c>
      <c r="G336" s="4">
        <v>45792.166666666664</v>
      </c>
      <c r="H336">
        <v>550863</v>
      </c>
    </row>
    <row r="337" spans="1:8" x14ac:dyDescent="0.25">
      <c r="A337">
        <v>212.36</v>
      </c>
      <c r="B337">
        <v>212.57</v>
      </c>
      <c r="C337">
        <v>209.77</v>
      </c>
      <c r="D337">
        <v>211.26</v>
      </c>
      <c r="E337">
        <v>54737850</v>
      </c>
      <c r="F337">
        <v>211.25</v>
      </c>
      <c r="G337" s="4">
        <v>45793.166666666664</v>
      </c>
      <c r="H337">
        <v>512788</v>
      </c>
    </row>
    <row r="338" spans="1:8" x14ac:dyDescent="0.25">
      <c r="A338">
        <v>207.91</v>
      </c>
      <c r="B338">
        <v>209.48</v>
      </c>
      <c r="C338">
        <v>204.26</v>
      </c>
      <c r="D338">
        <v>208.78</v>
      </c>
      <c r="E338">
        <v>46140527</v>
      </c>
      <c r="F338">
        <v>207.6892</v>
      </c>
      <c r="G338" s="4">
        <v>45796.166666666664</v>
      </c>
      <c r="H338">
        <v>617742</v>
      </c>
    </row>
    <row r="339" spans="1:8" x14ac:dyDescent="0.25">
      <c r="A339">
        <v>207.67</v>
      </c>
      <c r="B339">
        <v>208.47</v>
      </c>
      <c r="C339">
        <v>205.03</v>
      </c>
      <c r="D339">
        <v>206.86</v>
      </c>
      <c r="E339">
        <v>42496635</v>
      </c>
      <c r="F339">
        <v>207.08109999999999</v>
      </c>
      <c r="G339" s="4">
        <v>45797.166666666664</v>
      </c>
      <c r="H339">
        <v>511393</v>
      </c>
    </row>
    <row r="340" spans="1:8" x14ac:dyDescent="0.25">
      <c r="A340">
        <v>205.17</v>
      </c>
      <c r="B340">
        <v>207.04</v>
      </c>
      <c r="C340">
        <v>200.71</v>
      </c>
      <c r="D340">
        <v>202.09</v>
      </c>
      <c r="E340">
        <v>59211774</v>
      </c>
      <c r="F340">
        <v>203.45760000000001</v>
      </c>
      <c r="G340" s="4">
        <v>45798.166666666664</v>
      </c>
      <c r="H340">
        <v>783994</v>
      </c>
    </row>
    <row r="341" spans="1:8" x14ac:dyDescent="0.25">
      <c r="A341">
        <v>200.71</v>
      </c>
      <c r="B341">
        <v>202.75</v>
      </c>
      <c r="C341">
        <v>199.7</v>
      </c>
      <c r="D341">
        <v>201.36</v>
      </c>
      <c r="E341">
        <v>46742407</v>
      </c>
      <c r="F341">
        <v>201.4092</v>
      </c>
      <c r="G341" s="4">
        <v>45799.166666666664</v>
      </c>
      <c r="H341">
        <v>615608</v>
      </c>
    </row>
    <row r="342" spans="1:8" x14ac:dyDescent="0.25">
      <c r="A342">
        <v>193.66499999999999</v>
      </c>
      <c r="B342">
        <v>197.7</v>
      </c>
      <c r="C342">
        <v>193.46</v>
      </c>
      <c r="D342">
        <v>195.27</v>
      </c>
      <c r="E342">
        <v>78432918</v>
      </c>
      <c r="F342">
        <v>195.88329999999999</v>
      </c>
      <c r="G342" s="4">
        <v>45800.166666666664</v>
      </c>
      <c r="H342">
        <v>1035410</v>
      </c>
    </row>
    <row r="343" spans="1:8" x14ac:dyDescent="0.25">
      <c r="A343">
        <v>198.3</v>
      </c>
      <c r="B343">
        <v>200.74</v>
      </c>
      <c r="C343">
        <v>197.43</v>
      </c>
      <c r="D343">
        <v>200.21</v>
      </c>
      <c r="E343">
        <v>56288475</v>
      </c>
      <c r="F343">
        <v>199.48079999999999</v>
      </c>
      <c r="G343" s="4">
        <v>45804.166666666664</v>
      </c>
      <c r="H343">
        <v>710445</v>
      </c>
    </row>
    <row r="344" spans="1:8" x14ac:dyDescent="0.25">
      <c r="A344">
        <v>200.59</v>
      </c>
      <c r="B344">
        <v>202.73</v>
      </c>
      <c r="C344">
        <v>199.9</v>
      </c>
      <c r="D344">
        <v>200.42</v>
      </c>
      <c r="E344">
        <v>45339678</v>
      </c>
      <c r="F344">
        <v>200.90860000000001</v>
      </c>
      <c r="G344" s="4">
        <v>45805.166666666664</v>
      </c>
      <c r="H344">
        <v>549615</v>
      </c>
    </row>
    <row r="345" spans="1:8" x14ac:dyDescent="0.25">
      <c r="A345">
        <v>203.57499999999999</v>
      </c>
      <c r="B345">
        <v>203.81</v>
      </c>
      <c r="C345">
        <v>198.51</v>
      </c>
      <c r="D345">
        <v>199.95</v>
      </c>
      <c r="E345">
        <v>51477938</v>
      </c>
      <c r="F345">
        <v>200.53880000000001</v>
      </c>
      <c r="G345" s="4">
        <v>45806.166666666664</v>
      </c>
      <c r="H345">
        <v>652509</v>
      </c>
    </row>
    <row r="346" spans="1:8" x14ac:dyDescent="0.25">
      <c r="A346">
        <v>199.37</v>
      </c>
      <c r="B346">
        <v>201.96</v>
      </c>
      <c r="C346">
        <v>196.78</v>
      </c>
      <c r="D346">
        <v>200.85</v>
      </c>
      <c r="E346">
        <v>70819942</v>
      </c>
      <c r="F346">
        <v>199.9641</v>
      </c>
      <c r="G346" s="4">
        <v>45807.166666666664</v>
      </c>
      <c r="H346">
        <v>605924</v>
      </c>
    </row>
    <row r="347" spans="1:8" x14ac:dyDescent="0.25">
      <c r="A347">
        <v>200.28</v>
      </c>
      <c r="B347">
        <v>202.13</v>
      </c>
      <c r="C347">
        <v>200.12</v>
      </c>
      <c r="D347">
        <v>201.7</v>
      </c>
      <c r="E347">
        <v>35423294</v>
      </c>
      <c r="F347">
        <v>201.2063</v>
      </c>
      <c r="G347" s="4">
        <v>45810.166666666664</v>
      </c>
      <c r="H347">
        <v>501431</v>
      </c>
    </row>
    <row r="348" spans="1:8" x14ac:dyDescent="0.25">
      <c r="A348">
        <v>201.35</v>
      </c>
      <c r="B348">
        <v>203.77</v>
      </c>
      <c r="C348">
        <v>200.95500000000001</v>
      </c>
      <c r="D348">
        <v>203.27</v>
      </c>
      <c r="E348">
        <v>46381567</v>
      </c>
      <c r="F348">
        <v>202.81319999999999</v>
      </c>
      <c r="G348" s="4">
        <v>45811.166666666664</v>
      </c>
      <c r="H348">
        <v>519820</v>
      </c>
    </row>
    <row r="349" spans="1:8" x14ac:dyDescent="0.25">
      <c r="A349">
        <v>202.91</v>
      </c>
      <c r="B349">
        <v>206.24</v>
      </c>
      <c r="C349">
        <v>202.1</v>
      </c>
      <c r="D349">
        <v>202.82</v>
      </c>
      <c r="E349">
        <v>43603985</v>
      </c>
      <c r="F349">
        <v>203.6276</v>
      </c>
      <c r="G349" s="4">
        <v>45812.166666666664</v>
      </c>
      <c r="H349">
        <v>568214</v>
      </c>
    </row>
    <row r="350" spans="1:8" x14ac:dyDescent="0.25">
      <c r="A350">
        <v>203.5</v>
      </c>
      <c r="B350">
        <v>204.75</v>
      </c>
      <c r="C350">
        <v>200.15</v>
      </c>
      <c r="D350">
        <v>200.63</v>
      </c>
      <c r="E350">
        <v>55221235</v>
      </c>
      <c r="F350">
        <v>201.83799999999999</v>
      </c>
      <c r="G350" s="4">
        <v>45813.166666666664</v>
      </c>
      <c r="H350">
        <v>637645</v>
      </c>
    </row>
    <row r="351" spans="1:8" x14ac:dyDescent="0.25">
      <c r="A351">
        <v>203</v>
      </c>
      <c r="B351">
        <v>205.7</v>
      </c>
      <c r="C351">
        <v>202.05</v>
      </c>
      <c r="D351">
        <v>203.92</v>
      </c>
      <c r="E351">
        <v>46607693</v>
      </c>
      <c r="F351">
        <v>204.06819999999999</v>
      </c>
      <c r="G351" s="4">
        <v>45814.166666666664</v>
      </c>
      <c r="H351">
        <v>556357</v>
      </c>
    </row>
    <row r="352" spans="1:8" x14ac:dyDescent="0.25">
      <c r="A352">
        <v>204.39</v>
      </c>
      <c r="B352">
        <v>206</v>
      </c>
      <c r="C352">
        <v>200.02</v>
      </c>
      <c r="D352">
        <v>201.45</v>
      </c>
      <c r="E352">
        <v>72862557</v>
      </c>
      <c r="F352">
        <v>202.54050000000001</v>
      </c>
      <c r="G352" s="4">
        <v>45817.166666666664</v>
      </c>
      <c r="H352">
        <v>860118</v>
      </c>
    </row>
    <row r="353" spans="1:8" x14ac:dyDescent="0.25">
      <c r="A353">
        <v>200.6</v>
      </c>
      <c r="B353">
        <v>204.35</v>
      </c>
      <c r="C353">
        <v>200.57</v>
      </c>
      <c r="D353">
        <v>202.67</v>
      </c>
      <c r="E353">
        <v>54672608</v>
      </c>
      <c r="F353">
        <v>202.53389999999999</v>
      </c>
      <c r="G353" s="4">
        <v>45818.166666666664</v>
      </c>
      <c r="H353">
        <v>611323</v>
      </c>
    </row>
    <row r="354" spans="1:8" x14ac:dyDescent="0.25">
      <c r="A354">
        <v>203.5</v>
      </c>
      <c r="B354">
        <v>204.5</v>
      </c>
      <c r="C354">
        <v>198.41</v>
      </c>
      <c r="D354">
        <v>198.78</v>
      </c>
      <c r="E354">
        <v>60989857</v>
      </c>
      <c r="F354">
        <v>200.46520000000001</v>
      </c>
      <c r="G354" s="4">
        <v>45819.166666666664</v>
      </c>
      <c r="H354">
        <v>770310</v>
      </c>
    </row>
    <row r="355" spans="1:8" x14ac:dyDescent="0.25">
      <c r="A355">
        <v>199.08</v>
      </c>
      <c r="B355">
        <v>199.68</v>
      </c>
      <c r="C355">
        <v>197.36009999999999</v>
      </c>
      <c r="D355">
        <v>199.2</v>
      </c>
      <c r="E355">
        <v>43904635</v>
      </c>
      <c r="F355">
        <v>198.70070000000001</v>
      </c>
      <c r="G355" s="4">
        <v>45820.166666666664</v>
      </c>
      <c r="H355">
        <v>541843</v>
      </c>
    </row>
    <row r="356" spans="1:8" x14ac:dyDescent="0.25">
      <c r="A356">
        <v>199.73</v>
      </c>
      <c r="B356">
        <v>200.37</v>
      </c>
      <c r="C356">
        <v>195.7</v>
      </c>
      <c r="D356">
        <v>196.45</v>
      </c>
      <c r="E356">
        <v>51447349</v>
      </c>
      <c r="F356">
        <v>197.0361</v>
      </c>
      <c r="G356" s="4">
        <v>45821.166666666664</v>
      </c>
      <c r="H356">
        <v>716210</v>
      </c>
    </row>
    <row r="357" spans="1:8" x14ac:dyDescent="0.25">
      <c r="A357">
        <v>197.3</v>
      </c>
      <c r="B357">
        <v>198.685</v>
      </c>
      <c r="C357">
        <v>196.56360000000001</v>
      </c>
      <c r="D357">
        <v>198.42</v>
      </c>
      <c r="E357">
        <v>43020691</v>
      </c>
      <c r="F357">
        <v>197.8895</v>
      </c>
      <c r="G357" s="4">
        <v>45824.166666666664</v>
      </c>
      <c r="H357">
        <v>568354</v>
      </c>
    </row>
    <row r="358" spans="1:8" x14ac:dyDescent="0.25">
      <c r="A358">
        <v>197.2</v>
      </c>
      <c r="B358">
        <v>198.39</v>
      </c>
      <c r="C358">
        <v>195.21</v>
      </c>
      <c r="D358">
        <v>195.64</v>
      </c>
      <c r="E358">
        <v>38856152</v>
      </c>
      <c r="F358">
        <v>196.4948</v>
      </c>
      <c r="G358" s="4">
        <v>45825.166666666664</v>
      </c>
      <c r="H358">
        <v>522902</v>
      </c>
    </row>
    <row r="359" spans="1:8" x14ac:dyDescent="0.25">
      <c r="A359">
        <v>195.94</v>
      </c>
      <c r="B359">
        <v>197.57</v>
      </c>
      <c r="C359">
        <v>195.07</v>
      </c>
      <c r="D359">
        <v>196.58</v>
      </c>
      <c r="E359">
        <v>45394689</v>
      </c>
      <c r="F359">
        <v>196.44479999999999</v>
      </c>
      <c r="G359" s="4">
        <v>45826.166666666664</v>
      </c>
      <c r="H359">
        <v>520881</v>
      </c>
    </row>
    <row r="360" spans="1:8" x14ac:dyDescent="0.25">
      <c r="A360">
        <v>198.23500000000001</v>
      </c>
      <c r="B360">
        <v>201.7</v>
      </c>
      <c r="C360">
        <v>196.85499999999999</v>
      </c>
      <c r="D360">
        <v>201</v>
      </c>
      <c r="E360">
        <v>96813542</v>
      </c>
      <c r="F360">
        <v>199.80959999999999</v>
      </c>
      <c r="G360" s="4">
        <v>45828.166666666664</v>
      </c>
      <c r="H360">
        <v>680915</v>
      </c>
    </row>
    <row r="361" spans="1:8" x14ac:dyDescent="0.25">
      <c r="A361">
        <v>201.625</v>
      </c>
      <c r="B361">
        <v>202.3</v>
      </c>
      <c r="C361">
        <v>198.96</v>
      </c>
      <c r="D361">
        <v>201.5</v>
      </c>
      <c r="E361">
        <v>55814272</v>
      </c>
      <c r="F361">
        <v>201.1824</v>
      </c>
      <c r="G361" s="4">
        <v>45831.166666666664</v>
      </c>
      <c r="H361">
        <v>618980</v>
      </c>
    </row>
    <row r="362" spans="1:8" x14ac:dyDescent="0.25">
      <c r="A362">
        <v>202.59</v>
      </c>
      <c r="B362">
        <v>203.44</v>
      </c>
      <c r="C362">
        <v>200.2</v>
      </c>
      <c r="D362">
        <v>200.3</v>
      </c>
      <c r="E362">
        <v>54064033</v>
      </c>
      <c r="F362">
        <v>201.4391</v>
      </c>
      <c r="G362" s="4">
        <v>45832.166666666664</v>
      </c>
      <c r="H362">
        <v>666917</v>
      </c>
    </row>
    <row r="363" spans="1:8" x14ac:dyDescent="0.25">
      <c r="A363">
        <v>201.45</v>
      </c>
      <c r="B363">
        <v>203.67</v>
      </c>
      <c r="C363">
        <v>200.62010000000001</v>
      </c>
      <c r="D363">
        <v>201.56</v>
      </c>
      <c r="E363">
        <v>39525730</v>
      </c>
      <c r="F363">
        <v>201.79230000000001</v>
      </c>
      <c r="G363" s="4">
        <v>45833.166666666664</v>
      </c>
      <c r="H363">
        <v>514978</v>
      </c>
    </row>
    <row r="364" spans="1:8" x14ac:dyDescent="0.25">
      <c r="A364">
        <v>201.43</v>
      </c>
      <c r="B364">
        <v>202.64</v>
      </c>
      <c r="C364">
        <v>199.46</v>
      </c>
      <c r="D364">
        <v>201</v>
      </c>
      <c r="E364">
        <v>50799121</v>
      </c>
      <c r="F364">
        <v>200.6328</v>
      </c>
      <c r="G364" s="4">
        <v>45834.166666666664</v>
      </c>
      <c r="H364">
        <v>622887</v>
      </c>
    </row>
    <row r="365" spans="1:8" x14ac:dyDescent="0.25">
      <c r="A365">
        <v>201.89</v>
      </c>
      <c r="B365">
        <v>203.22</v>
      </c>
      <c r="C365">
        <v>200</v>
      </c>
      <c r="D365">
        <v>201.08</v>
      </c>
      <c r="E365">
        <v>73188571</v>
      </c>
      <c r="F365">
        <v>201.42240000000001</v>
      </c>
      <c r="G365" s="4">
        <v>45835.166666666664</v>
      </c>
      <c r="H365">
        <v>596078</v>
      </c>
    </row>
    <row r="366" spans="1:8" x14ac:dyDescent="0.25">
      <c r="A366">
        <v>202.01</v>
      </c>
      <c r="B366">
        <v>207.39</v>
      </c>
      <c r="C366">
        <v>199.26070000000001</v>
      </c>
      <c r="D366">
        <v>205.17</v>
      </c>
      <c r="E366">
        <v>91912816</v>
      </c>
      <c r="F366">
        <v>203.35650000000001</v>
      </c>
      <c r="G366" s="4">
        <v>45838.166666666664</v>
      </c>
      <c r="H366">
        <v>914593</v>
      </c>
    </row>
    <row r="367" spans="1:8" x14ac:dyDescent="0.25">
      <c r="A367">
        <v>206.66499999999999</v>
      </c>
      <c r="B367">
        <v>210.1865</v>
      </c>
      <c r="C367">
        <v>206.14009999999999</v>
      </c>
      <c r="D367">
        <v>207.82</v>
      </c>
      <c r="E367">
        <v>78788867</v>
      </c>
      <c r="F367">
        <v>208.17599999999999</v>
      </c>
      <c r="G367" s="4">
        <v>45839.166666666664</v>
      </c>
      <c r="H367">
        <v>970491</v>
      </c>
    </row>
    <row r="368" spans="1:8" x14ac:dyDescent="0.25">
      <c r="A368">
        <v>208.91</v>
      </c>
      <c r="B368">
        <v>213.34</v>
      </c>
      <c r="C368">
        <v>208.14</v>
      </c>
      <c r="D368">
        <v>212.44</v>
      </c>
      <c r="E368">
        <v>67941811</v>
      </c>
      <c r="F368">
        <v>211.74889999999999</v>
      </c>
      <c r="G368" s="4">
        <v>45840.166666666664</v>
      </c>
      <c r="H368">
        <v>798402</v>
      </c>
    </row>
    <row r="369" spans="1:8" x14ac:dyDescent="0.25">
      <c r="A369">
        <v>212.14500000000001</v>
      </c>
      <c r="B369">
        <v>214.65</v>
      </c>
      <c r="C369">
        <v>211.81010000000001</v>
      </c>
      <c r="D369">
        <v>213.55</v>
      </c>
      <c r="E369">
        <v>34955836</v>
      </c>
      <c r="F369">
        <v>213.5582</v>
      </c>
      <c r="G369" s="4">
        <v>45841.166666666664</v>
      </c>
      <c r="H369">
        <v>432780</v>
      </c>
    </row>
    <row r="370" spans="1:8" x14ac:dyDescent="0.25">
      <c r="A370">
        <v>212.68</v>
      </c>
      <c r="B370">
        <v>216.23</v>
      </c>
      <c r="C370">
        <v>208.8</v>
      </c>
      <c r="D370">
        <v>209.95</v>
      </c>
      <c r="E370">
        <v>50228984</v>
      </c>
      <c r="F370">
        <v>211.16050000000001</v>
      </c>
      <c r="G370" s="4">
        <v>45845.166666666664</v>
      </c>
      <c r="H370">
        <v>670324</v>
      </c>
    </row>
    <row r="371" spans="1:8" x14ac:dyDescent="0.25">
      <c r="A371">
        <v>210.1</v>
      </c>
      <c r="B371">
        <v>211.43</v>
      </c>
      <c r="C371">
        <v>208.45</v>
      </c>
      <c r="D371">
        <v>210.01</v>
      </c>
      <c r="E371">
        <v>42848928</v>
      </c>
      <c r="F371">
        <v>209.91159999999999</v>
      </c>
      <c r="G371" s="4">
        <v>45846.166666666664</v>
      </c>
      <c r="H371">
        <v>512140</v>
      </c>
    </row>
    <row r="372" spans="1:8" x14ac:dyDescent="0.25">
      <c r="A372">
        <v>209.53</v>
      </c>
      <c r="B372">
        <v>211.33</v>
      </c>
      <c r="C372">
        <v>207.22</v>
      </c>
      <c r="D372">
        <v>211.14</v>
      </c>
      <c r="E372">
        <v>48749367</v>
      </c>
      <c r="F372">
        <v>209.5626</v>
      </c>
      <c r="G372" s="4">
        <v>45847.166666666664</v>
      </c>
      <c r="H372">
        <v>590796</v>
      </c>
    </row>
    <row r="373" spans="1:8" x14ac:dyDescent="0.25">
      <c r="A373">
        <v>210.505</v>
      </c>
      <c r="B373">
        <v>213.48</v>
      </c>
      <c r="C373">
        <v>210.03</v>
      </c>
      <c r="D373">
        <v>212.41</v>
      </c>
      <c r="E373">
        <v>44443635</v>
      </c>
      <c r="F373">
        <v>212.24889999999999</v>
      </c>
      <c r="G373" s="4">
        <v>45848.166666666664</v>
      </c>
      <c r="H373">
        <v>545131</v>
      </c>
    </row>
    <row r="374" spans="1:8" x14ac:dyDescent="0.25">
      <c r="A374">
        <v>210.565</v>
      </c>
      <c r="B374">
        <v>212.13</v>
      </c>
      <c r="C374">
        <v>209.86</v>
      </c>
      <c r="D374">
        <v>211.16</v>
      </c>
      <c r="E374">
        <v>39765812</v>
      </c>
      <c r="F374">
        <v>211.02850000000001</v>
      </c>
      <c r="G374" s="4">
        <v>45849.166666666664</v>
      </c>
      <c r="H374">
        <v>431665</v>
      </c>
    </row>
    <row r="375" spans="1:8" x14ac:dyDescent="0.25">
      <c r="A375">
        <v>209.92500000000001</v>
      </c>
      <c r="B375">
        <v>210.91</v>
      </c>
      <c r="C375">
        <v>207.54</v>
      </c>
      <c r="D375">
        <v>208.62</v>
      </c>
      <c r="E375">
        <v>38840111</v>
      </c>
      <c r="F375">
        <v>208.7627</v>
      </c>
      <c r="G375" s="4">
        <v>45852.166666666664</v>
      </c>
      <c r="H375">
        <v>525534</v>
      </c>
    </row>
    <row r="376" spans="1:8" x14ac:dyDescent="0.25">
      <c r="A376">
        <v>209.22</v>
      </c>
      <c r="B376">
        <v>211.89</v>
      </c>
      <c r="C376">
        <v>208.92</v>
      </c>
      <c r="D376">
        <v>209.11</v>
      </c>
      <c r="E376">
        <v>42296339</v>
      </c>
      <c r="F376">
        <v>210.06039999999999</v>
      </c>
      <c r="G376" s="4">
        <v>45853.166666666664</v>
      </c>
      <c r="H376">
        <v>526311</v>
      </c>
    </row>
    <row r="377" spans="1:8" x14ac:dyDescent="0.25">
      <c r="A377">
        <v>210.29499999999999</v>
      </c>
      <c r="B377">
        <v>212.4</v>
      </c>
      <c r="C377">
        <v>208.64</v>
      </c>
      <c r="D377">
        <v>210.16</v>
      </c>
      <c r="E377">
        <v>47490532</v>
      </c>
      <c r="F377">
        <v>210.36330000000001</v>
      </c>
      <c r="G377" s="4">
        <v>45854.166666666664</v>
      </c>
      <c r="H377">
        <v>535850</v>
      </c>
    </row>
    <row r="378" spans="1:8" x14ac:dyDescent="0.25">
      <c r="A378">
        <v>210.57</v>
      </c>
      <c r="B378">
        <v>211.8</v>
      </c>
      <c r="C378">
        <v>209.59</v>
      </c>
      <c r="D378">
        <v>210.02</v>
      </c>
      <c r="E378">
        <v>48068141</v>
      </c>
      <c r="F378">
        <v>210.56059999999999</v>
      </c>
      <c r="G378" s="4">
        <v>45855.166666666664</v>
      </c>
      <c r="H378">
        <v>574972</v>
      </c>
    </row>
    <row r="379" spans="1:8" x14ac:dyDescent="0.25">
      <c r="A379">
        <v>210.87</v>
      </c>
      <c r="B379">
        <v>211.79</v>
      </c>
      <c r="C379">
        <v>209.7045</v>
      </c>
      <c r="D379">
        <v>211.18</v>
      </c>
      <c r="E379">
        <v>48974591</v>
      </c>
      <c r="F379">
        <v>210.85669999999999</v>
      </c>
      <c r="G379" s="4">
        <v>45856.166666666664</v>
      </c>
      <c r="H379">
        <v>478858</v>
      </c>
    </row>
    <row r="380" spans="1:8" x14ac:dyDescent="0.25">
      <c r="A380">
        <v>212.1</v>
      </c>
      <c r="B380">
        <v>215.78</v>
      </c>
      <c r="C380">
        <v>211.63</v>
      </c>
      <c r="D380">
        <v>212.48</v>
      </c>
      <c r="E380">
        <v>51377434</v>
      </c>
      <c r="F380">
        <v>213.34950000000001</v>
      </c>
      <c r="G380" s="4">
        <v>45859.166666666664</v>
      </c>
      <c r="H380">
        <v>651657</v>
      </c>
    </row>
    <row r="381" spans="1:8" x14ac:dyDescent="0.25">
      <c r="A381">
        <v>213.14</v>
      </c>
      <c r="B381">
        <v>214.95</v>
      </c>
      <c r="C381">
        <v>212.23009999999999</v>
      </c>
      <c r="D381">
        <v>214.4</v>
      </c>
      <c r="E381">
        <v>46404072</v>
      </c>
      <c r="F381">
        <v>213.64920000000001</v>
      </c>
      <c r="G381" s="4">
        <v>45860.166666666664</v>
      </c>
      <c r="H381">
        <v>549182</v>
      </c>
    </row>
    <row r="382" spans="1:8" x14ac:dyDescent="0.25">
      <c r="A382">
        <v>215</v>
      </c>
      <c r="B382">
        <v>215.15</v>
      </c>
      <c r="C382">
        <v>212.41</v>
      </c>
      <c r="D382">
        <v>214.15</v>
      </c>
      <c r="E382">
        <v>46989301</v>
      </c>
      <c r="F382">
        <v>213.79820000000001</v>
      </c>
      <c r="G382" s="4">
        <v>45861.166666666664</v>
      </c>
      <c r="H382">
        <v>497904</v>
      </c>
    </row>
    <row r="383" spans="1:8" x14ac:dyDescent="0.25">
      <c r="A383">
        <v>213.9</v>
      </c>
      <c r="B383">
        <v>215.69</v>
      </c>
      <c r="C383">
        <v>213.53</v>
      </c>
      <c r="D383">
        <v>213.76</v>
      </c>
      <c r="E383">
        <v>46022620</v>
      </c>
      <c r="F383">
        <v>214.39240000000001</v>
      </c>
      <c r="G383" s="4">
        <v>45862.166666666664</v>
      </c>
      <c r="H383">
        <v>505013</v>
      </c>
    </row>
    <row r="384" spans="1:8" x14ac:dyDescent="0.25">
      <c r="A384">
        <v>214.7</v>
      </c>
      <c r="B384">
        <v>215.24</v>
      </c>
      <c r="C384">
        <v>213.4</v>
      </c>
      <c r="D384">
        <v>213.88</v>
      </c>
      <c r="E384">
        <v>40268781</v>
      </c>
      <c r="F384">
        <v>214.1284</v>
      </c>
      <c r="G384" s="4">
        <v>45863.166666666664</v>
      </c>
      <c r="H384">
        <v>409972</v>
      </c>
    </row>
    <row r="385" spans="1:8" x14ac:dyDescent="0.25">
      <c r="A385">
        <v>214.03</v>
      </c>
      <c r="B385">
        <v>214.845</v>
      </c>
      <c r="C385">
        <v>213.06</v>
      </c>
      <c r="D385">
        <v>214.05</v>
      </c>
      <c r="E385">
        <v>37858017</v>
      </c>
      <c r="F385">
        <v>214.04</v>
      </c>
      <c r="G385" s="4">
        <v>45866.166666666664</v>
      </c>
      <c r="H385">
        <v>425354</v>
      </c>
    </row>
    <row r="386" spans="1:8" x14ac:dyDescent="0.25">
      <c r="A386">
        <v>214.17500000000001</v>
      </c>
      <c r="B386">
        <v>214.81</v>
      </c>
      <c r="C386">
        <v>210.82</v>
      </c>
      <c r="D386">
        <v>211.27</v>
      </c>
      <c r="E386">
        <v>51411723</v>
      </c>
      <c r="F386">
        <v>212.12440000000001</v>
      </c>
      <c r="G386" s="4">
        <v>45867.166666666664</v>
      </c>
      <c r="H386">
        <v>537963</v>
      </c>
    </row>
    <row r="387" spans="1:8" x14ac:dyDescent="0.25">
      <c r="A387">
        <v>211.89500000000001</v>
      </c>
      <c r="B387">
        <v>212.39</v>
      </c>
      <c r="C387">
        <v>207.72</v>
      </c>
      <c r="D387">
        <v>209.05</v>
      </c>
      <c r="E387">
        <v>45512514</v>
      </c>
      <c r="F387">
        <v>209.5067</v>
      </c>
      <c r="G387" s="4">
        <v>45868.166666666664</v>
      </c>
      <c r="H387">
        <v>542351</v>
      </c>
    </row>
    <row r="388" spans="1:8" x14ac:dyDescent="0.25">
      <c r="A388">
        <v>208.49</v>
      </c>
      <c r="B388">
        <v>209.84</v>
      </c>
      <c r="C388">
        <v>207.16</v>
      </c>
      <c r="D388">
        <v>207.57</v>
      </c>
      <c r="E388">
        <v>80698431</v>
      </c>
      <c r="F388">
        <v>208.9948</v>
      </c>
      <c r="G388" s="4">
        <v>45869.166666666664</v>
      </c>
      <c r="H388">
        <v>827514</v>
      </c>
    </row>
    <row r="389" spans="1:8" x14ac:dyDescent="0.25">
      <c r="A389">
        <v>210.86500000000001</v>
      </c>
      <c r="B389">
        <v>213.58</v>
      </c>
      <c r="C389">
        <v>201.5</v>
      </c>
      <c r="D389">
        <v>202.38</v>
      </c>
      <c r="E389">
        <v>104434473</v>
      </c>
      <c r="F389">
        <v>204.50700000000001</v>
      </c>
      <c r="G389" s="4">
        <v>45870.166666666664</v>
      </c>
      <c r="H389">
        <v>1201399</v>
      </c>
    </row>
    <row r="390" spans="1:8" x14ac:dyDescent="0.25">
      <c r="A390">
        <v>204.505</v>
      </c>
      <c r="B390">
        <v>207.88</v>
      </c>
      <c r="C390">
        <v>201.67500000000001</v>
      </c>
      <c r="D390">
        <v>203.35</v>
      </c>
      <c r="E390">
        <v>75109298</v>
      </c>
      <c r="F390">
        <v>204.21510000000001</v>
      </c>
      <c r="G390" s="4">
        <v>45873.166666666664</v>
      </c>
      <c r="H390">
        <v>785189</v>
      </c>
    </row>
    <row r="391" spans="1:8" x14ac:dyDescent="0.25">
      <c r="A391">
        <v>203.4</v>
      </c>
      <c r="B391">
        <v>205.34</v>
      </c>
      <c r="C391">
        <v>202.16</v>
      </c>
      <c r="D391">
        <v>202.92</v>
      </c>
      <c r="E391">
        <v>44155079</v>
      </c>
      <c r="F391">
        <v>203.548</v>
      </c>
      <c r="G391" s="4">
        <v>45874.166666666664</v>
      </c>
      <c r="H391">
        <v>491748</v>
      </c>
    </row>
    <row r="392" spans="1:8" x14ac:dyDescent="0.25">
      <c r="A392">
        <v>205.63</v>
      </c>
      <c r="B392">
        <v>215.38</v>
      </c>
      <c r="C392">
        <v>205.59</v>
      </c>
      <c r="D392">
        <v>213.25</v>
      </c>
      <c r="E392">
        <v>108483103</v>
      </c>
      <c r="F392">
        <v>212.85730000000001</v>
      </c>
      <c r="G392" s="4">
        <v>45875.166666666664</v>
      </c>
      <c r="H392">
        <v>1104103</v>
      </c>
    </row>
    <row r="393" spans="1:8" x14ac:dyDescent="0.25">
      <c r="A393">
        <v>218.875</v>
      </c>
      <c r="B393">
        <v>220.85</v>
      </c>
      <c r="C393">
        <v>216.58</v>
      </c>
      <c r="D393">
        <v>220.03</v>
      </c>
      <c r="E393">
        <v>90224834</v>
      </c>
      <c r="F393">
        <v>219.32669999999999</v>
      </c>
      <c r="G393" s="4">
        <v>45876.166666666664</v>
      </c>
      <c r="H393">
        <v>1007838</v>
      </c>
    </row>
    <row r="394" spans="1:8" x14ac:dyDescent="0.25">
      <c r="A394">
        <v>220.83</v>
      </c>
      <c r="B394">
        <v>231</v>
      </c>
      <c r="C394">
        <v>219.25</v>
      </c>
      <c r="D394">
        <v>229.35</v>
      </c>
      <c r="E394">
        <v>113853967</v>
      </c>
      <c r="F394">
        <v>227.30709999999999</v>
      </c>
      <c r="G394" s="4">
        <v>45877.166666666664</v>
      </c>
      <c r="H394">
        <v>1135405</v>
      </c>
    </row>
    <row r="395" spans="1:8" x14ac:dyDescent="0.25">
      <c r="A395">
        <v>227.92</v>
      </c>
      <c r="B395">
        <v>229.56</v>
      </c>
      <c r="C395">
        <v>224.76</v>
      </c>
      <c r="D395">
        <v>227.18</v>
      </c>
      <c r="E395">
        <v>61806132</v>
      </c>
      <c r="F395">
        <v>227.32300000000001</v>
      </c>
      <c r="G395" s="4">
        <v>45880.166666666664</v>
      </c>
      <c r="H395">
        <v>692122</v>
      </c>
    </row>
    <row r="396" spans="1:8" x14ac:dyDescent="0.25">
      <c r="A396">
        <v>228.005</v>
      </c>
      <c r="B396">
        <v>230.8</v>
      </c>
      <c r="C396">
        <v>227.07</v>
      </c>
      <c r="D396">
        <v>229.65</v>
      </c>
      <c r="E396">
        <v>55672301</v>
      </c>
      <c r="F396">
        <v>229.3355</v>
      </c>
      <c r="G396" s="4">
        <v>45881.166666666664</v>
      </c>
      <c r="H396">
        <v>561508</v>
      </c>
    </row>
    <row r="397" spans="1:8" x14ac:dyDescent="0.25">
      <c r="A397">
        <v>231.07</v>
      </c>
      <c r="B397">
        <v>235</v>
      </c>
      <c r="C397">
        <v>230.43</v>
      </c>
      <c r="D397">
        <v>233.33</v>
      </c>
      <c r="E397">
        <v>69878546</v>
      </c>
      <c r="F397">
        <v>232.77619999999999</v>
      </c>
      <c r="G397" s="4">
        <v>45882.166666666664</v>
      </c>
      <c r="H397">
        <v>740719</v>
      </c>
    </row>
    <row r="398" spans="1:8" x14ac:dyDescent="0.25">
      <c r="A398">
        <v>234.05500000000001</v>
      </c>
      <c r="B398">
        <v>235.12</v>
      </c>
      <c r="C398">
        <v>230.85</v>
      </c>
      <c r="D398">
        <v>232.78</v>
      </c>
      <c r="E398">
        <v>51916275</v>
      </c>
      <c r="F398">
        <v>232.74549999999999</v>
      </c>
      <c r="G398" s="4">
        <v>45883.166666666664</v>
      </c>
      <c r="H398">
        <v>558697</v>
      </c>
    </row>
    <row r="399" spans="1:8" x14ac:dyDescent="0.25">
      <c r="A399">
        <v>234</v>
      </c>
      <c r="B399">
        <v>234.28</v>
      </c>
      <c r="C399">
        <v>229.33500000000001</v>
      </c>
      <c r="D399">
        <v>231.59</v>
      </c>
      <c r="E399">
        <v>56038657</v>
      </c>
      <c r="F399">
        <v>231.54640000000001</v>
      </c>
      <c r="G399" s="4">
        <v>45884.166666666664</v>
      </c>
      <c r="H399">
        <v>503028</v>
      </c>
    </row>
    <row r="400" spans="1:8" x14ac:dyDescent="0.25">
      <c r="A400">
        <v>231.7</v>
      </c>
      <c r="B400">
        <v>233.12</v>
      </c>
      <c r="C400">
        <v>230.11</v>
      </c>
      <c r="D400">
        <v>230.89</v>
      </c>
      <c r="E400">
        <v>37476188</v>
      </c>
      <c r="F400">
        <v>231.19040000000001</v>
      </c>
      <c r="G400" s="4">
        <v>45887.166666666664</v>
      </c>
      <c r="H400">
        <v>430736</v>
      </c>
    </row>
    <row r="401" spans="1:8" x14ac:dyDescent="0.25">
      <c r="A401">
        <v>231.27500000000001</v>
      </c>
      <c r="B401">
        <v>232.87</v>
      </c>
      <c r="C401">
        <v>229.35</v>
      </c>
      <c r="D401">
        <v>230.56</v>
      </c>
      <c r="E401">
        <v>39402564</v>
      </c>
      <c r="F401">
        <v>230.8466</v>
      </c>
      <c r="G401" s="4">
        <v>45888.166666666664</v>
      </c>
      <c r="H401">
        <v>445624</v>
      </c>
    </row>
    <row r="402" spans="1:8" x14ac:dyDescent="0.25">
      <c r="A402">
        <v>229.98</v>
      </c>
      <c r="B402">
        <v>230.47</v>
      </c>
      <c r="C402">
        <v>225.77</v>
      </c>
      <c r="D402">
        <v>226.01</v>
      </c>
      <c r="E402">
        <v>42263865</v>
      </c>
      <c r="F402">
        <v>226.76669999999999</v>
      </c>
      <c r="G402" s="4">
        <v>45889.166666666664</v>
      </c>
      <c r="H402">
        <v>527559</v>
      </c>
    </row>
    <row r="403" spans="1:8" x14ac:dyDescent="0.25">
      <c r="A403">
        <v>226.27</v>
      </c>
      <c r="B403">
        <v>226.52</v>
      </c>
      <c r="C403">
        <v>223.78039999999999</v>
      </c>
      <c r="D403">
        <v>224.9</v>
      </c>
      <c r="E403">
        <v>30621249</v>
      </c>
      <c r="F403">
        <v>224.99520000000001</v>
      </c>
      <c r="G403" s="4">
        <v>45890.166666666664</v>
      </c>
      <c r="H403">
        <v>406761</v>
      </c>
    </row>
    <row r="404" spans="1:8" x14ac:dyDescent="0.25">
      <c r="A404">
        <v>226.17</v>
      </c>
      <c r="B404">
        <v>229.09</v>
      </c>
      <c r="C404">
        <v>225.41</v>
      </c>
      <c r="D404">
        <v>227.76</v>
      </c>
      <c r="E404">
        <v>42477811</v>
      </c>
      <c r="F404">
        <v>227.76400000000001</v>
      </c>
      <c r="G404" s="4">
        <v>45891.166666666664</v>
      </c>
      <c r="H404">
        <v>488076</v>
      </c>
    </row>
    <row r="405" spans="1:8" x14ac:dyDescent="0.25">
      <c r="A405">
        <v>226.48</v>
      </c>
      <c r="B405">
        <v>229.3</v>
      </c>
      <c r="C405">
        <v>226.23</v>
      </c>
      <c r="D405">
        <v>227.16</v>
      </c>
      <c r="E405">
        <v>30983133</v>
      </c>
      <c r="F405">
        <v>227.9958</v>
      </c>
      <c r="G405" s="4">
        <v>45894.166666666664</v>
      </c>
      <c r="H405">
        <v>426385</v>
      </c>
    </row>
    <row r="406" spans="1:8" x14ac:dyDescent="0.25">
      <c r="A406">
        <v>226.87</v>
      </c>
      <c r="B406">
        <v>229.49</v>
      </c>
      <c r="C406">
        <v>224.69</v>
      </c>
      <c r="D406">
        <v>229.31</v>
      </c>
      <c r="E406">
        <v>54575107</v>
      </c>
      <c r="F406">
        <v>228.19970000000001</v>
      </c>
      <c r="G406" s="4">
        <v>45895.166666666664</v>
      </c>
      <c r="H406">
        <v>405233</v>
      </c>
    </row>
    <row r="407" spans="1:8" x14ac:dyDescent="0.25">
      <c r="A407">
        <v>228.61</v>
      </c>
      <c r="B407">
        <v>230.9</v>
      </c>
      <c r="C407">
        <v>228.26</v>
      </c>
      <c r="D407">
        <v>230.49</v>
      </c>
      <c r="E407">
        <v>31259513</v>
      </c>
      <c r="F407">
        <v>230.023</v>
      </c>
      <c r="G407" s="4">
        <v>45896.166666666664</v>
      </c>
      <c r="H407">
        <v>387841</v>
      </c>
    </row>
    <row r="408" spans="1:8" x14ac:dyDescent="0.25">
      <c r="A408">
        <v>230.82</v>
      </c>
      <c r="B408">
        <v>233.41</v>
      </c>
      <c r="C408">
        <v>229.33500000000001</v>
      </c>
      <c r="D408">
        <v>232.56</v>
      </c>
      <c r="E408">
        <v>38074700</v>
      </c>
      <c r="F408">
        <v>232.0548</v>
      </c>
      <c r="G408" s="4">
        <v>45897.166666666664</v>
      </c>
      <c r="H408">
        <v>423338</v>
      </c>
    </row>
    <row r="409" spans="1:8" x14ac:dyDescent="0.25">
      <c r="A409">
        <v>232.51</v>
      </c>
      <c r="B409">
        <v>233.38</v>
      </c>
      <c r="C409">
        <v>231.37</v>
      </c>
      <c r="D409">
        <v>232.14</v>
      </c>
      <c r="E409">
        <v>39418437</v>
      </c>
      <c r="F409">
        <v>232.321</v>
      </c>
      <c r="G409" s="4">
        <v>45898.166666666664</v>
      </c>
      <c r="H409">
        <v>428938</v>
      </c>
    </row>
    <row r="410" spans="1:8" x14ac:dyDescent="0.25">
      <c r="A410">
        <v>229.25</v>
      </c>
      <c r="B410">
        <v>230.85</v>
      </c>
      <c r="C410">
        <v>226.97</v>
      </c>
      <c r="D410">
        <v>229.72</v>
      </c>
      <c r="E410">
        <v>44075638</v>
      </c>
      <c r="F410">
        <v>229.9932</v>
      </c>
      <c r="G410" s="4">
        <v>45902.166666666664</v>
      </c>
      <c r="H410">
        <v>598029</v>
      </c>
    </row>
    <row r="411" spans="1:8" x14ac:dyDescent="0.25">
      <c r="A411">
        <v>237.21</v>
      </c>
      <c r="B411">
        <v>238.85</v>
      </c>
      <c r="C411">
        <v>234.36</v>
      </c>
      <c r="D411">
        <v>238.47</v>
      </c>
      <c r="E411">
        <v>66427835</v>
      </c>
      <c r="F411">
        <v>237.0292</v>
      </c>
      <c r="G411" s="4">
        <v>45903.166666666664</v>
      </c>
      <c r="H411">
        <v>898535</v>
      </c>
    </row>
    <row r="412" spans="1:8" x14ac:dyDescent="0.25">
      <c r="A412">
        <v>238.45</v>
      </c>
      <c r="B412">
        <v>239.8999</v>
      </c>
      <c r="C412">
        <v>236.74</v>
      </c>
      <c r="D412">
        <v>239.78</v>
      </c>
      <c r="E412">
        <v>47549429</v>
      </c>
      <c r="F412">
        <v>238.50309999999999</v>
      </c>
      <c r="G412" s="4">
        <v>45904.166666666664</v>
      </c>
      <c r="H412">
        <v>541770</v>
      </c>
    </row>
    <row r="413" spans="1:8" x14ac:dyDescent="0.25">
      <c r="A413">
        <v>239.995</v>
      </c>
      <c r="B413">
        <v>241.32</v>
      </c>
      <c r="C413">
        <v>238.49010000000001</v>
      </c>
      <c r="D413">
        <v>239.69</v>
      </c>
      <c r="E413">
        <v>54870397</v>
      </c>
      <c r="F413">
        <v>239.6771</v>
      </c>
      <c r="G413" s="4">
        <v>45905.166666666664</v>
      </c>
      <c r="H413">
        <v>610786</v>
      </c>
    </row>
    <row r="414" spans="1:8" x14ac:dyDescent="0.25">
      <c r="A414">
        <v>239.3</v>
      </c>
      <c r="B414">
        <v>240.15</v>
      </c>
      <c r="C414">
        <v>236.34</v>
      </c>
      <c r="D414">
        <v>237.88</v>
      </c>
      <c r="E414">
        <v>48999495</v>
      </c>
      <c r="F414">
        <v>238.20650000000001</v>
      </c>
      <c r="G414" s="4">
        <v>45908.166666666664</v>
      </c>
      <c r="H414">
        <v>563611</v>
      </c>
    </row>
    <row r="415" spans="1:8" x14ac:dyDescent="0.25">
      <c r="A415">
        <v>237</v>
      </c>
      <c r="B415">
        <v>238.78049999999999</v>
      </c>
      <c r="C415">
        <v>233.36</v>
      </c>
      <c r="D415">
        <v>234.35</v>
      </c>
      <c r="E415">
        <v>66313918</v>
      </c>
      <c r="F415">
        <v>235.57929999999999</v>
      </c>
      <c r="G415" s="4">
        <v>45909.166666666664</v>
      </c>
      <c r="H415">
        <v>757845</v>
      </c>
    </row>
    <row r="416" spans="1:8" x14ac:dyDescent="0.25">
      <c r="A416">
        <v>232.185</v>
      </c>
      <c r="B416">
        <v>232.42</v>
      </c>
      <c r="C416">
        <v>225.95</v>
      </c>
      <c r="D416">
        <v>226.79</v>
      </c>
      <c r="E416">
        <v>83440810</v>
      </c>
      <c r="F416">
        <v>227.78919999999999</v>
      </c>
      <c r="G416" s="4">
        <v>45910.166666666664</v>
      </c>
      <c r="H416">
        <v>1031749</v>
      </c>
    </row>
    <row r="417" spans="1:8" x14ac:dyDescent="0.25">
      <c r="A417">
        <v>226.875</v>
      </c>
      <c r="B417">
        <v>230.45</v>
      </c>
      <c r="C417">
        <v>226.65</v>
      </c>
      <c r="D417">
        <v>230.03</v>
      </c>
      <c r="E417">
        <v>50208578</v>
      </c>
      <c r="F417">
        <v>229.11840000000001</v>
      </c>
      <c r="G417" s="4">
        <v>45911.166666666664</v>
      </c>
      <c r="H417">
        <v>592895</v>
      </c>
    </row>
    <row r="418" spans="1:8" x14ac:dyDescent="0.25">
      <c r="A418">
        <v>229.22</v>
      </c>
      <c r="B418">
        <v>234.51</v>
      </c>
      <c r="C418">
        <v>229.02</v>
      </c>
      <c r="D418">
        <v>234.07</v>
      </c>
      <c r="E418">
        <v>55824216</v>
      </c>
      <c r="F418">
        <v>233.1344</v>
      </c>
      <c r="G418" s="4">
        <v>45912.166666666664</v>
      </c>
      <c r="H418">
        <v>602121</v>
      </c>
    </row>
    <row r="419" spans="1:8" x14ac:dyDescent="0.25">
      <c r="A419">
        <v>237</v>
      </c>
      <c r="B419">
        <v>238.19</v>
      </c>
      <c r="C419">
        <v>235.03</v>
      </c>
      <c r="D419">
        <v>236.7</v>
      </c>
      <c r="E419">
        <v>42699524</v>
      </c>
      <c r="F419">
        <v>236.3383</v>
      </c>
      <c r="G419" s="4">
        <v>45915.166666666664</v>
      </c>
      <c r="H419">
        <v>575938</v>
      </c>
    </row>
    <row r="420" spans="1:8" x14ac:dyDescent="0.25">
      <c r="A420">
        <v>237.17500000000001</v>
      </c>
      <c r="B420">
        <v>241.22</v>
      </c>
      <c r="C420">
        <v>236.3235</v>
      </c>
      <c r="D420">
        <v>238.15</v>
      </c>
      <c r="E420">
        <v>63421099</v>
      </c>
      <c r="F420">
        <v>238.84139999999999</v>
      </c>
      <c r="G420" s="4">
        <v>45916.166666666664</v>
      </c>
      <c r="H420">
        <v>679032</v>
      </c>
    </row>
    <row r="421" spans="1:8" x14ac:dyDescent="0.25">
      <c r="A421">
        <v>238.97</v>
      </c>
      <c r="B421">
        <v>240.1</v>
      </c>
      <c r="C421">
        <v>237.73009999999999</v>
      </c>
      <c r="D421">
        <v>238.99</v>
      </c>
      <c r="E421">
        <v>46508017</v>
      </c>
      <c r="F421">
        <v>239.2054</v>
      </c>
      <c r="G421" s="4">
        <v>45917.166666666664</v>
      </c>
      <c r="H421">
        <v>509297</v>
      </c>
    </row>
    <row r="422" spans="1:8" x14ac:dyDescent="0.25">
      <c r="A422">
        <v>239.97</v>
      </c>
      <c r="B422">
        <v>241.2</v>
      </c>
      <c r="C422">
        <v>236.65</v>
      </c>
      <c r="D422">
        <v>237.88</v>
      </c>
      <c r="E422">
        <v>44249576</v>
      </c>
      <c r="F422">
        <v>238.0573</v>
      </c>
      <c r="G422" s="4">
        <v>45918.166666666664</v>
      </c>
      <c r="H422">
        <v>517293</v>
      </c>
    </row>
    <row r="423" spans="1:8" x14ac:dyDescent="0.25">
      <c r="A423">
        <v>241.22499999999999</v>
      </c>
      <c r="B423">
        <v>246.3</v>
      </c>
      <c r="C423">
        <v>240.2106</v>
      </c>
      <c r="D423">
        <v>245.5</v>
      </c>
      <c r="E423">
        <v>163741314</v>
      </c>
      <c r="F423">
        <v>244.46780000000001</v>
      </c>
      <c r="G423" s="4">
        <v>45919.166666666664</v>
      </c>
      <c r="H423">
        <v>908635</v>
      </c>
    </row>
    <row r="424" spans="1:8" x14ac:dyDescent="0.25">
      <c r="A424">
        <v>248.3</v>
      </c>
      <c r="B424">
        <v>256.64</v>
      </c>
      <c r="C424">
        <v>248.12</v>
      </c>
      <c r="D424">
        <v>256.08</v>
      </c>
      <c r="E424">
        <v>105517416</v>
      </c>
      <c r="F424">
        <v>253.79509999999999</v>
      </c>
      <c r="G424" s="4">
        <v>45922.166666666664</v>
      </c>
      <c r="H424">
        <v>1183543</v>
      </c>
    </row>
    <row r="425" spans="1:8" x14ac:dyDescent="0.25">
      <c r="A425">
        <v>255.875</v>
      </c>
      <c r="B425">
        <v>257.33999999999997</v>
      </c>
      <c r="C425">
        <v>253.58</v>
      </c>
      <c r="D425">
        <v>254.43</v>
      </c>
      <c r="E425">
        <v>60275187</v>
      </c>
      <c r="F425">
        <v>255.1677</v>
      </c>
      <c r="G425" s="4">
        <v>45923.166666666664</v>
      </c>
      <c r="H425">
        <v>673983</v>
      </c>
    </row>
    <row r="426" spans="1:8" x14ac:dyDescent="0.25">
      <c r="A426">
        <v>255.22</v>
      </c>
      <c r="B426">
        <v>255.74</v>
      </c>
      <c r="C426">
        <v>251.04</v>
      </c>
      <c r="D426">
        <v>252.31</v>
      </c>
      <c r="E426">
        <v>42303710</v>
      </c>
      <c r="F426">
        <v>252.2784</v>
      </c>
      <c r="G426" s="4">
        <v>45924.166666666664</v>
      </c>
      <c r="H426">
        <v>491242</v>
      </c>
    </row>
    <row r="427" spans="1:8" x14ac:dyDescent="0.25">
      <c r="A427">
        <v>253.20500000000001</v>
      </c>
      <c r="B427">
        <v>257.17</v>
      </c>
      <c r="C427">
        <v>251.71199999999999</v>
      </c>
      <c r="D427">
        <v>256.87</v>
      </c>
      <c r="E427">
        <v>55202075</v>
      </c>
      <c r="F427">
        <v>254.8219</v>
      </c>
      <c r="G427" s="4">
        <v>45925.166666666664</v>
      </c>
      <c r="H427">
        <v>625867</v>
      </c>
    </row>
    <row r="428" spans="1:8" x14ac:dyDescent="0.25">
      <c r="A428">
        <v>254.095</v>
      </c>
      <c r="B428">
        <v>257.60000000000002</v>
      </c>
      <c r="C428">
        <v>253.78</v>
      </c>
      <c r="D428">
        <v>255.46</v>
      </c>
      <c r="E428">
        <v>46076258</v>
      </c>
      <c r="F428">
        <v>255.458</v>
      </c>
      <c r="G428" s="4">
        <v>45926.166666666664</v>
      </c>
      <c r="H428">
        <v>550704</v>
      </c>
    </row>
    <row r="429" spans="1:8" x14ac:dyDescent="0.25">
      <c r="A429">
        <v>254.56</v>
      </c>
      <c r="B429">
        <v>255</v>
      </c>
      <c r="C429">
        <v>253.01</v>
      </c>
      <c r="D429">
        <v>254.43</v>
      </c>
      <c r="E429">
        <v>40127687</v>
      </c>
      <c r="F429">
        <v>254.0231</v>
      </c>
      <c r="G429" s="4">
        <v>45929.166666666664</v>
      </c>
      <c r="H429">
        <v>489835</v>
      </c>
    </row>
    <row r="430" spans="1:8" x14ac:dyDescent="0.25">
      <c r="A430">
        <v>254.85499999999999</v>
      </c>
      <c r="B430">
        <v>255.91900000000001</v>
      </c>
      <c r="C430">
        <v>253.11</v>
      </c>
      <c r="D430">
        <v>254.63</v>
      </c>
      <c r="E430">
        <v>37704259</v>
      </c>
      <c r="F430">
        <v>254.53899999999999</v>
      </c>
      <c r="G430" s="4">
        <v>45930.166666666664</v>
      </c>
      <c r="H430">
        <v>439294</v>
      </c>
    </row>
    <row r="431" spans="1:8" x14ac:dyDescent="0.25">
      <c r="A431">
        <v>255.04</v>
      </c>
      <c r="B431">
        <v>258.79000000000002</v>
      </c>
      <c r="C431">
        <v>254.93</v>
      </c>
      <c r="D431">
        <v>255.45</v>
      </c>
      <c r="E431">
        <v>48713940</v>
      </c>
      <c r="F431">
        <v>256.00400000000002</v>
      </c>
      <c r="G431" s="4">
        <v>45931.166666666664</v>
      </c>
      <c r="H431">
        <v>535581</v>
      </c>
    </row>
    <row r="432" spans="1:8" x14ac:dyDescent="0.25">
      <c r="A432">
        <v>256.57499999999999</v>
      </c>
      <c r="B432">
        <v>258.18</v>
      </c>
      <c r="C432">
        <v>254.15</v>
      </c>
      <c r="D432">
        <v>257.13</v>
      </c>
      <c r="E432">
        <v>42630239</v>
      </c>
      <c r="F432">
        <v>256.85500000000002</v>
      </c>
      <c r="G432" s="4">
        <v>45932.166666666664</v>
      </c>
      <c r="H432">
        <v>485229</v>
      </c>
    </row>
    <row r="433" spans="1:8" x14ac:dyDescent="0.25">
      <c r="A433">
        <v>254.66499999999999</v>
      </c>
      <c r="B433">
        <v>259.24</v>
      </c>
      <c r="C433">
        <v>253.95</v>
      </c>
      <c r="D433">
        <v>258.02</v>
      </c>
      <c r="E433">
        <v>49155614</v>
      </c>
      <c r="F433">
        <v>257.8596</v>
      </c>
      <c r="G433" s="4">
        <v>45933.166666666664</v>
      </c>
      <c r="H433">
        <v>706052</v>
      </c>
    </row>
    <row r="434" spans="1:8" x14ac:dyDescent="0.25">
      <c r="A434">
        <v>257.99</v>
      </c>
      <c r="B434">
        <v>259.07</v>
      </c>
      <c r="C434">
        <v>255.05</v>
      </c>
      <c r="D434">
        <v>256.69</v>
      </c>
      <c r="E434">
        <v>44664118</v>
      </c>
      <c r="F434">
        <v>256.86919999999998</v>
      </c>
      <c r="G434" s="4">
        <v>45936.166666666664</v>
      </c>
      <c r="H434">
        <v>649161</v>
      </c>
    </row>
    <row r="435" spans="1:8" x14ac:dyDescent="0.25">
      <c r="A435">
        <v>256.80500000000001</v>
      </c>
      <c r="B435">
        <v>257.39999999999998</v>
      </c>
      <c r="C435">
        <v>255.43</v>
      </c>
      <c r="D435">
        <v>256.48</v>
      </c>
      <c r="E435">
        <v>31955776</v>
      </c>
      <c r="F435">
        <v>256.4092</v>
      </c>
      <c r="G435" s="4">
        <v>45937.166666666664</v>
      </c>
      <c r="H435">
        <v>511382</v>
      </c>
    </row>
    <row r="436" spans="1:8" x14ac:dyDescent="0.25">
      <c r="A436">
        <v>256.52</v>
      </c>
      <c r="B436">
        <v>258.52</v>
      </c>
      <c r="C436">
        <v>256.11</v>
      </c>
      <c r="D436">
        <v>258.06</v>
      </c>
      <c r="E436">
        <v>36496895</v>
      </c>
      <c r="F436">
        <v>257.81189999999998</v>
      </c>
      <c r="G436" s="4">
        <v>45938.166666666664</v>
      </c>
      <c r="H436">
        <v>395556</v>
      </c>
    </row>
    <row r="437" spans="1:8" x14ac:dyDescent="0.25">
      <c r="A437">
        <v>257.80500000000001</v>
      </c>
      <c r="B437">
        <v>258</v>
      </c>
      <c r="C437">
        <v>253.14</v>
      </c>
      <c r="D437">
        <v>254.04</v>
      </c>
      <c r="E437">
        <v>38322012</v>
      </c>
      <c r="F437">
        <v>254.5102</v>
      </c>
      <c r="G437" s="4">
        <v>45939.166666666664</v>
      </c>
      <c r="H437">
        <v>536585</v>
      </c>
    </row>
    <row r="438" spans="1:8" x14ac:dyDescent="0.25">
      <c r="A438">
        <v>254.94</v>
      </c>
      <c r="B438">
        <v>256.38</v>
      </c>
      <c r="C438">
        <v>244</v>
      </c>
      <c r="D438">
        <v>245.27</v>
      </c>
      <c r="E438">
        <v>61999098</v>
      </c>
      <c r="F438">
        <v>248.36609999999999</v>
      </c>
      <c r="G438" s="4">
        <v>45940.166666666664</v>
      </c>
      <c r="H438">
        <v>908253</v>
      </c>
    </row>
    <row r="439" spans="1:8" x14ac:dyDescent="0.25">
      <c r="A439">
        <v>249.38</v>
      </c>
      <c r="B439">
        <v>249.69</v>
      </c>
      <c r="C439">
        <v>245.56</v>
      </c>
      <c r="D439">
        <v>247.66</v>
      </c>
      <c r="E439">
        <v>38142942</v>
      </c>
      <c r="F439">
        <v>247.90360000000001</v>
      </c>
      <c r="G439" s="4">
        <v>45943.166666666664</v>
      </c>
      <c r="H439">
        <v>614923</v>
      </c>
    </row>
    <row r="440" spans="1:8" x14ac:dyDescent="0.25">
      <c r="A440">
        <v>246.6</v>
      </c>
      <c r="B440">
        <v>248.845</v>
      </c>
      <c r="C440">
        <v>244.7</v>
      </c>
      <c r="D440">
        <v>247.77</v>
      </c>
      <c r="E440">
        <v>35477986</v>
      </c>
      <c r="F440">
        <v>247.34880000000001</v>
      </c>
      <c r="G440" s="4">
        <v>45944.166666666664</v>
      </c>
      <c r="H440">
        <v>533528</v>
      </c>
    </row>
    <row r="441" spans="1:8" x14ac:dyDescent="0.25">
      <c r="A441">
        <v>249.48500000000001</v>
      </c>
      <c r="B441">
        <v>251.82</v>
      </c>
      <c r="C441">
        <v>247.47</v>
      </c>
      <c r="D441">
        <v>249.34</v>
      </c>
      <c r="E441">
        <v>33893611</v>
      </c>
      <c r="F441">
        <v>249.5813</v>
      </c>
      <c r="G441" s="4">
        <v>45945.166666666664</v>
      </c>
      <c r="H441">
        <v>528880</v>
      </c>
    </row>
    <row r="442" spans="1:8" x14ac:dyDescent="0.25">
      <c r="A442">
        <v>248.25</v>
      </c>
      <c r="B442">
        <v>249.04</v>
      </c>
      <c r="C442">
        <v>245.13</v>
      </c>
      <c r="D442">
        <v>247.45</v>
      </c>
      <c r="E442">
        <v>39776974</v>
      </c>
      <c r="F442">
        <v>247.35400000000001</v>
      </c>
      <c r="G442" s="4">
        <v>45946.166666666664</v>
      </c>
      <c r="H442">
        <v>616258</v>
      </c>
    </row>
    <row r="443" spans="1:8" x14ac:dyDescent="0.25">
      <c r="A443">
        <v>248.02</v>
      </c>
      <c r="B443">
        <v>253.38</v>
      </c>
      <c r="C443">
        <v>247.27</v>
      </c>
      <c r="D443">
        <v>252.29</v>
      </c>
      <c r="E443">
        <v>49146961</v>
      </c>
      <c r="F443">
        <v>250.75980000000001</v>
      </c>
      <c r="G443" s="4">
        <v>45947.166666666664</v>
      </c>
      <c r="H443">
        <v>634830</v>
      </c>
    </row>
    <row r="444" spans="1:8" x14ac:dyDescent="0.25">
      <c r="A444">
        <v>255.88499999999999</v>
      </c>
      <c r="B444">
        <v>264.375</v>
      </c>
      <c r="C444">
        <v>255.63</v>
      </c>
      <c r="D444">
        <v>262.24</v>
      </c>
      <c r="E444">
        <v>90483029</v>
      </c>
      <c r="F444">
        <v>261.70030000000003</v>
      </c>
      <c r="G444" s="4">
        <v>45950.166666666664</v>
      </c>
      <c r="H444">
        <v>1160822</v>
      </c>
    </row>
    <row r="445" spans="1:8" x14ac:dyDescent="0.25">
      <c r="A445">
        <v>261.88</v>
      </c>
      <c r="B445">
        <v>265.29000000000002</v>
      </c>
      <c r="C445">
        <v>261.83</v>
      </c>
      <c r="D445">
        <v>262.77</v>
      </c>
      <c r="E445">
        <v>46695948</v>
      </c>
      <c r="F445">
        <v>263.41759999999999</v>
      </c>
      <c r="G445" s="4">
        <v>45951.166666666664</v>
      </c>
      <c r="H445">
        <v>714946</v>
      </c>
    </row>
    <row r="446" spans="1:8" x14ac:dyDescent="0.25">
      <c r="A446">
        <v>262.64999999999998</v>
      </c>
      <c r="B446">
        <v>262.85000000000002</v>
      </c>
      <c r="C446">
        <v>255.43</v>
      </c>
      <c r="D446">
        <v>258.45</v>
      </c>
      <c r="E446">
        <v>45015254</v>
      </c>
      <c r="F446">
        <v>258.68290000000002</v>
      </c>
      <c r="G446" s="4">
        <v>45952.166666666664</v>
      </c>
      <c r="H446">
        <v>687144</v>
      </c>
    </row>
    <row r="447" spans="1:8" x14ac:dyDescent="0.25">
      <c r="A447">
        <v>259.94</v>
      </c>
      <c r="B447">
        <v>260.62</v>
      </c>
      <c r="C447">
        <v>258.01010000000002</v>
      </c>
      <c r="D447">
        <v>259.58</v>
      </c>
      <c r="E447">
        <v>32754941</v>
      </c>
      <c r="F447">
        <v>259.577</v>
      </c>
      <c r="G447" s="4">
        <v>45953.166666666664</v>
      </c>
      <c r="H447">
        <v>482460</v>
      </c>
    </row>
    <row r="448" spans="1:8" x14ac:dyDescent="0.25">
      <c r="A448">
        <v>261.19</v>
      </c>
      <c r="B448">
        <v>264.13</v>
      </c>
      <c r="C448">
        <v>259.18</v>
      </c>
      <c r="D448">
        <v>262.82</v>
      </c>
      <c r="E448">
        <v>38253717</v>
      </c>
      <c r="F448">
        <v>262.53899999999999</v>
      </c>
      <c r="G448" s="4">
        <v>45954.166666666664</v>
      </c>
      <c r="H448">
        <v>599534</v>
      </c>
    </row>
    <row r="449" spans="1:8" x14ac:dyDescent="0.25">
      <c r="A449">
        <v>264.88</v>
      </c>
      <c r="B449">
        <v>269.12</v>
      </c>
      <c r="C449">
        <v>264.65010000000001</v>
      </c>
      <c r="D449">
        <v>268.81</v>
      </c>
      <c r="E449">
        <v>44888152</v>
      </c>
      <c r="F449">
        <v>267.00529999999998</v>
      </c>
      <c r="G449" s="4">
        <v>45957.166666666664</v>
      </c>
      <c r="H449">
        <v>661982</v>
      </c>
    </row>
    <row r="450" spans="1:8" x14ac:dyDescent="0.25">
      <c r="A450">
        <v>268.98500000000001</v>
      </c>
      <c r="B450">
        <v>269.89</v>
      </c>
      <c r="C450">
        <v>268.14999999999998</v>
      </c>
      <c r="D450">
        <v>269</v>
      </c>
      <c r="E450">
        <v>41534759</v>
      </c>
      <c r="F450">
        <v>268.98649999999998</v>
      </c>
      <c r="G450" s="4">
        <v>45958.166666666664</v>
      </c>
      <c r="H450">
        <v>585461</v>
      </c>
    </row>
    <row r="451" spans="1:8" x14ac:dyDescent="0.25">
      <c r="A451">
        <v>269.27499999999998</v>
      </c>
      <c r="B451">
        <v>271.41000000000003</v>
      </c>
      <c r="C451">
        <v>267.11</v>
      </c>
      <c r="D451">
        <v>269.7</v>
      </c>
      <c r="E451">
        <v>51086742</v>
      </c>
      <c r="F451">
        <v>269.51249999999999</v>
      </c>
      <c r="G451" s="4">
        <v>45959.166666666664</v>
      </c>
      <c r="H451">
        <v>687375</v>
      </c>
    </row>
    <row r="452" spans="1:8" x14ac:dyDescent="0.25">
      <c r="A452">
        <v>271.99</v>
      </c>
      <c r="B452">
        <v>274.14</v>
      </c>
      <c r="C452">
        <v>268.48</v>
      </c>
      <c r="D452">
        <v>271.39999999999998</v>
      </c>
      <c r="E452">
        <v>69886534</v>
      </c>
      <c r="F452">
        <v>272.25279999999998</v>
      </c>
      <c r="G452" s="4">
        <v>45960.166666666664</v>
      </c>
      <c r="H452">
        <v>984735</v>
      </c>
    </row>
    <row r="453" spans="1:8" x14ac:dyDescent="0.25">
      <c r="A453">
        <v>276.99</v>
      </c>
      <c r="B453">
        <v>277.32</v>
      </c>
      <c r="C453">
        <v>269.16000000000003</v>
      </c>
      <c r="D453">
        <v>270.37</v>
      </c>
      <c r="E453">
        <v>86167123</v>
      </c>
      <c r="F453">
        <v>271.32760000000002</v>
      </c>
      <c r="G453" s="4">
        <v>45961.166666666664</v>
      </c>
      <c r="H453">
        <v>1013846</v>
      </c>
    </row>
    <row r="454" spans="1:8" x14ac:dyDescent="0.25">
      <c r="A454">
        <v>270.42</v>
      </c>
      <c r="B454">
        <v>270.85000000000002</v>
      </c>
      <c r="C454">
        <v>266.25</v>
      </c>
      <c r="D454">
        <v>269.05</v>
      </c>
      <c r="E454">
        <v>50194583</v>
      </c>
      <c r="F454">
        <v>268.2996</v>
      </c>
      <c r="G454" s="4">
        <v>45964.208333333336</v>
      </c>
      <c r="H454">
        <v>731851</v>
      </c>
    </row>
    <row r="455" spans="1:8" x14ac:dyDescent="0.25">
      <c r="A455">
        <v>268.32499999999999</v>
      </c>
      <c r="B455">
        <v>271.48599999999999</v>
      </c>
      <c r="C455">
        <v>267.61500000000001</v>
      </c>
      <c r="D455">
        <v>270.04000000000002</v>
      </c>
      <c r="E455">
        <v>49274846</v>
      </c>
      <c r="F455">
        <v>269.74849999999998</v>
      </c>
      <c r="G455" s="4">
        <v>45965.208333333336</v>
      </c>
      <c r="H455">
        <v>713303</v>
      </c>
    </row>
    <row r="456" spans="1:8" x14ac:dyDescent="0.25">
      <c r="A456">
        <v>268.61</v>
      </c>
      <c r="B456">
        <v>271.7</v>
      </c>
      <c r="C456">
        <v>266.93</v>
      </c>
      <c r="D456">
        <v>270.14</v>
      </c>
      <c r="E456">
        <v>43683072</v>
      </c>
      <c r="F456">
        <v>269.81619999999998</v>
      </c>
      <c r="G456" s="4">
        <v>45966.208333333336</v>
      </c>
      <c r="H456">
        <v>588621</v>
      </c>
    </row>
    <row r="457" spans="1:8" x14ac:dyDescent="0.25">
      <c r="A457">
        <v>267.89</v>
      </c>
      <c r="B457">
        <v>273.39999999999998</v>
      </c>
      <c r="C457">
        <v>267.89</v>
      </c>
      <c r="D457">
        <v>269.77</v>
      </c>
      <c r="E457">
        <v>51204045</v>
      </c>
      <c r="F457">
        <v>270.71370000000002</v>
      </c>
      <c r="G457" s="4">
        <v>45967.208333333336</v>
      </c>
      <c r="H457">
        <v>718679</v>
      </c>
    </row>
    <row r="458" spans="1:8" x14ac:dyDescent="0.25">
      <c r="A458">
        <v>269.79500000000002</v>
      </c>
      <c r="B458">
        <v>272.29000000000002</v>
      </c>
      <c r="C458">
        <v>266.77</v>
      </c>
      <c r="D458">
        <v>268.47000000000003</v>
      </c>
      <c r="E458">
        <v>48227365</v>
      </c>
      <c r="F458">
        <v>269.00510000000003</v>
      </c>
      <c r="G458" s="4">
        <v>45968.208333333336</v>
      </c>
      <c r="H458">
        <v>754451</v>
      </c>
    </row>
    <row r="459" spans="1:8" x14ac:dyDescent="0.25">
      <c r="A459">
        <v>268.95999999999998</v>
      </c>
      <c r="B459">
        <v>273.73</v>
      </c>
      <c r="C459">
        <v>267.45499999999998</v>
      </c>
      <c r="D459">
        <v>269.43</v>
      </c>
      <c r="E459">
        <v>41312412</v>
      </c>
      <c r="F459">
        <v>270.05860000000001</v>
      </c>
      <c r="G459" s="4">
        <v>45971.208333333336</v>
      </c>
      <c r="H459">
        <v>675207</v>
      </c>
    </row>
    <row r="460" spans="1:8" x14ac:dyDescent="0.25">
      <c r="A460">
        <v>269.81</v>
      </c>
      <c r="B460">
        <v>275.91000000000003</v>
      </c>
      <c r="C460">
        <v>269.8</v>
      </c>
      <c r="D460">
        <v>275.25</v>
      </c>
      <c r="E460">
        <v>46208318</v>
      </c>
      <c r="F460">
        <v>274.06470000000002</v>
      </c>
      <c r="G460" s="4">
        <v>45972.208333333336</v>
      </c>
      <c r="H460">
        <v>702875</v>
      </c>
    </row>
    <row r="461" spans="1:8" x14ac:dyDescent="0.25">
      <c r="A461">
        <v>275</v>
      </c>
      <c r="B461">
        <v>275.73</v>
      </c>
      <c r="C461">
        <v>271.7</v>
      </c>
      <c r="D461">
        <v>273.47000000000003</v>
      </c>
      <c r="E461">
        <v>48397982</v>
      </c>
      <c r="F461">
        <v>273.8707</v>
      </c>
      <c r="G461" s="4">
        <v>45973.208333333336</v>
      </c>
      <c r="H461">
        <v>591930</v>
      </c>
    </row>
    <row r="462" spans="1:8" x14ac:dyDescent="0.25">
      <c r="A462">
        <v>274.11</v>
      </c>
      <c r="B462">
        <v>276.69900000000001</v>
      </c>
      <c r="C462">
        <v>272.08999999999997</v>
      </c>
      <c r="D462">
        <v>272.95</v>
      </c>
      <c r="E462">
        <v>49602794</v>
      </c>
      <c r="F462">
        <v>273.36610000000002</v>
      </c>
      <c r="G462" s="4">
        <v>45974.208333333336</v>
      </c>
      <c r="H462">
        <v>684410</v>
      </c>
    </row>
    <row r="463" spans="1:8" x14ac:dyDescent="0.25">
      <c r="A463">
        <v>271.05</v>
      </c>
      <c r="B463">
        <v>275.95999999999998</v>
      </c>
      <c r="C463">
        <v>269.60000000000002</v>
      </c>
      <c r="D463">
        <v>272.41000000000003</v>
      </c>
      <c r="E463">
        <v>47431331</v>
      </c>
      <c r="F463">
        <v>273.10829999999999</v>
      </c>
      <c r="G463" s="4">
        <v>45975.208333333336</v>
      </c>
      <c r="H463">
        <v>705592</v>
      </c>
    </row>
    <row r="464" spans="1:8" x14ac:dyDescent="0.25">
      <c r="A464">
        <v>268.815</v>
      </c>
      <c r="B464">
        <v>270.49</v>
      </c>
      <c r="C464">
        <v>265.73</v>
      </c>
      <c r="D464">
        <v>267.45999999999998</v>
      </c>
      <c r="E464">
        <v>45018260</v>
      </c>
      <c r="F464">
        <v>267.98410000000001</v>
      </c>
      <c r="G464" s="4">
        <v>45978.208333333336</v>
      </c>
      <c r="H464">
        <v>705791</v>
      </c>
    </row>
    <row r="465" spans="1:8" x14ac:dyDescent="0.25">
      <c r="A465">
        <v>269.99</v>
      </c>
      <c r="B465">
        <v>270.70999999999998</v>
      </c>
      <c r="C465">
        <v>265.32</v>
      </c>
      <c r="D465">
        <v>267.44</v>
      </c>
      <c r="E465">
        <v>45677278</v>
      </c>
      <c r="F465">
        <v>267.72500000000002</v>
      </c>
      <c r="G465" s="4">
        <v>45979.208333333336</v>
      </c>
      <c r="H465">
        <v>706583</v>
      </c>
    </row>
    <row r="466" spans="1:8" x14ac:dyDescent="0.25">
      <c r="A466">
        <v>265.52499999999998</v>
      </c>
      <c r="B466">
        <v>272.20999999999998</v>
      </c>
      <c r="C466">
        <v>265.5</v>
      </c>
      <c r="D466">
        <v>268.56</v>
      </c>
      <c r="E466">
        <v>40424492</v>
      </c>
      <c r="F466">
        <v>269.32510000000002</v>
      </c>
      <c r="G466" s="4">
        <v>45980.208333333336</v>
      </c>
      <c r="H466">
        <v>626377</v>
      </c>
    </row>
    <row r="467" spans="1:8" x14ac:dyDescent="0.25">
      <c r="A467">
        <v>270.83</v>
      </c>
      <c r="B467">
        <v>275.43</v>
      </c>
      <c r="C467">
        <v>265.92</v>
      </c>
      <c r="D467">
        <v>266.25</v>
      </c>
      <c r="E467">
        <v>45823568</v>
      </c>
      <c r="F467">
        <v>269.46949999999998</v>
      </c>
      <c r="G467" s="4">
        <v>45981.208333333336</v>
      </c>
      <c r="H467">
        <v>756494</v>
      </c>
    </row>
    <row r="468" spans="1:8" x14ac:dyDescent="0.25">
      <c r="A468">
        <v>265.95</v>
      </c>
      <c r="B468">
        <v>273.33</v>
      </c>
      <c r="C468">
        <v>265.67</v>
      </c>
      <c r="D468">
        <v>271.49</v>
      </c>
      <c r="E468">
        <v>59030832</v>
      </c>
      <c r="F468">
        <v>270.51519999999999</v>
      </c>
      <c r="G468" s="4">
        <v>45982.208333333336</v>
      </c>
      <c r="H468">
        <v>794102</v>
      </c>
    </row>
    <row r="469" spans="1:8" x14ac:dyDescent="0.25">
      <c r="A469">
        <v>270.89999999999998</v>
      </c>
      <c r="B469">
        <v>277</v>
      </c>
      <c r="C469">
        <v>270.89999999999998</v>
      </c>
      <c r="D469">
        <v>275.92</v>
      </c>
      <c r="E469">
        <v>65585796</v>
      </c>
      <c r="F469">
        <v>275.31400000000002</v>
      </c>
      <c r="G469" s="4">
        <v>45985.208333333336</v>
      </c>
      <c r="H469">
        <v>755844</v>
      </c>
    </row>
    <row r="470" spans="1:8" x14ac:dyDescent="0.25">
      <c r="A470">
        <v>275.27</v>
      </c>
      <c r="B470">
        <v>280.38</v>
      </c>
      <c r="C470">
        <v>275.25</v>
      </c>
      <c r="D470">
        <v>276.97000000000003</v>
      </c>
      <c r="E470">
        <v>46914220</v>
      </c>
      <c r="F470">
        <v>277.99669999999998</v>
      </c>
      <c r="G470" s="4">
        <v>45986.208333333336</v>
      </c>
      <c r="H470">
        <v>667295</v>
      </c>
    </row>
    <row r="471" spans="1:8" x14ac:dyDescent="0.25">
      <c r="A471">
        <v>276.95999999999998</v>
      </c>
      <c r="B471">
        <v>279.52999999999997</v>
      </c>
      <c r="C471">
        <v>276.63</v>
      </c>
      <c r="D471">
        <v>277.55</v>
      </c>
      <c r="E471">
        <v>33431423</v>
      </c>
      <c r="F471">
        <v>278.04660000000001</v>
      </c>
      <c r="G471" s="4">
        <v>45987.208333333336</v>
      </c>
      <c r="H471">
        <v>538937</v>
      </c>
    </row>
    <row r="472" spans="1:8" x14ac:dyDescent="0.25">
      <c r="A472">
        <v>277.26</v>
      </c>
      <c r="B472">
        <v>279</v>
      </c>
      <c r="C472">
        <v>275.98649999999998</v>
      </c>
      <c r="D472">
        <v>278.85000000000002</v>
      </c>
      <c r="E472">
        <v>20135620</v>
      </c>
      <c r="F472">
        <v>277.62849999999997</v>
      </c>
      <c r="G472" s="4">
        <v>45989.208333333336</v>
      </c>
      <c r="H472">
        <v>369623</v>
      </c>
    </row>
    <row r="473" spans="1:8" x14ac:dyDescent="0.25">
      <c r="A473">
        <v>278.01</v>
      </c>
      <c r="B473">
        <v>283.42</v>
      </c>
      <c r="C473">
        <v>276.14</v>
      </c>
      <c r="D473">
        <v>283.10000000000002</v>
      </c>
      <c r="E473">
        <v>46587722</v>
      </c>
      <c r="F473">
        <v>281.0702</v>
      </c>
      <c r="G473" s="4">
        <v>45992.208333333336</v>
      </c>
      <c r="H473">
        <v>644276</v>
      </c>
    </row>
    <row r="474" spans="1:8" x14ac:dyDescent="0.25">
      <c r="A474">
        <v>283</v>
      </c>
      <c r="B474">
        <v>287.39999999999998</v>
      </c>
      <c r="C474">
        <v>282.63010000000003</v>
      </c>
      <c r="D474">
        <v>286.19</v>
      </c>
      <c r="E474">
        <v>53669532</v>
      </c>
      <c r="F474">
        <v>285.59440000000001</v>
      </c>
      <c r="G474" s="4">
        <v>45993.208333333336</v>
      </c>
      <c r="H474">
        <v>682387</v>
      </c>
    </row>
    <row r="475" spans="1:8" x14ac:dyDescent="0.25">
      <c r="A475">
        <v>286.2</v>
      </c>
      <c r="B475">
        <v>288.62</v>
      </c>
      <c r="C475">
        <v>283.3</v>
      </c>
      <c r="D475">
        <v>284.14999999999998</v>
      </c>
      <c r="E475">
        <v>43538687</v>
      </c>
      <c r="F475">
        <v>285.5333</v>
      </c>
      <c r="G475" s="4">
        <v>45994.208333333336</v>
      </c>
      <c r="H475">
        <v>626171</v>
      </c>
    </row>
    <row r="476" spans="1:8" x14ac:dyDescent="0.25">
      <c r="A476">
        <v>284.09500000000003</v>
      </c>
      <c r="B476">
        <v>284.73</v>
      </c>
      <c r="C476">
        <v>278.58999999999997</v>
      </c>
      <c r="D476">
        <v>280.7</v>
      </c>
      <c r="E476">
        <v>43989056</v>
      </c>
      <c r="F476">
        <v>280.75619999999998</v>
      </c>
      <c r="G476" s="4">
        <v>45995.208333333336</v>
      </c>
      <c r="H476">
        <v>622885</v>
      </c>
    </row>
    <row r="477" spans="1:8" x14ac:dyDescent="0.25">
      <c r="A477">
        <v>280.54000000000002</v>
      </c>
      <c r="B477">
        <v>281.14</v>
      </c>
      <c r="C477">
        <v>278.05</v>
      </c>
      <c r="D477">
        <v>278.77999999999997</v>
      </c>
      <c r="E477">
        <v>47265845</v>
      </c>
      <c r="F477">
        <v>279.15600000000001</v>
      </c>
      <c r="G477" s="4">
        <v>45996.208333333336</v>
      </c>
      <c r="H477">
        <v>551753</v>
      </c>
    </row>
    <row r="478" spans="1:8" x14ac:dyDescent="0.25">
      <c r="A478">
        <v>278.13</v>
      </c>
      <c r="B478">
        <v>279.66930000000002</v>
      </c>
      <c r="C478">
        <v>276.14999999999998</v>
      </c>
      <c r="D478">
        <v>277.89</v>
      </c>
      <c r="E478">
        <v>38211832</v>
      </c>
      <c r="F478">
        <v>277.53809999999999</v>
      </c>
      <c r="G478" s="4">
        <v>45999.208333333336</v>
      </c>
      <c r="H478">
        <v>604852</v>
      </c>
    </row>
    <row r="479" spans="1:8" x14ac:dyDescent="0.25">
      <c r="A479">
        <v>278.16000000000003</v>
      </c>
      <c r="B479">
        <v>280.02999999999997</v>
      </c>
      <c r="C479">
        <v>276.92</v>
      </c>
      <c r="D479">
        <v>277.18</v>
      </c>
      <c r="E479">
        <v>32193256</v>
      </c>
      <c r="F479">
        <v>277.81939999999997</v>
      </c>
      <c r="G479" s="4">
        <v>46000.208333333336</v>
      </c>
      <c r="H479">
        <v>509389</v>
      </c>
    </row>
    <row r="480" spans="1:8" x14ac:dyDescent="0.25">
      <c r="A480">
        <v>277.75</v>
      </c>
      <c r="B480">
        <v>279.75</v>
      </c>
      <c r="C480">
        <v>276.44</v>
      </c>
      <c r="D480">
        <v>278.77999999999997</v>
      </c>
      <c r="E480">
        <v>33038318</v>
      </c>
      <c r="F480">
        <v>278.47980000000001</v>
      </c>
      <c r="G480" s="4">
        <v>46001.208333333336</v>
      </c>
      <c r="H480">
        <v>517045</v>
      </c>
    </row>
    <row r="481" spans="1:8" x14ac:dyDescent="0.25">
      <c r="A481">
        <v>279.09500000000003</v>
      </c>
      <c r="B481">
        <v>279.58999999999997</v>
      </c>
      <c r="C481">
        <v>273.81</v>
      </c>
      <c r="D481">
        <v>278.02999999999997</v>
      </c>
      <c r="E481">
        <v>33247986</v>
      </c>
      <c r="F481">
        <v>277.17570000000001</v>
      </c>
      <c r="G481" s="4">
        <v>46002.208333333336</v>
      </c>
      <c r="H481">
        <v>578987</v>
      </c>
    </row>
    <row r="482" spans="1:8" x14ac:dyDescent="0.25">
      <c r="A482">
        <v>277.89999999999998</v>
      </c>
      <c r="B482">
        <v>279.22000000000003</v>
      </c>
      <c r="C482">
        <v>276.82</v>
      </c>
      <c r="D482">
        <v>278.27999999999997</v>
      </c>
      <c r="E482">
        <v>39532887</v>
      </c>
      <c r="F482">
        <v>278.2466</v>
      </c>
      <c r="G482" s="4">
        <v>46003.208333333336</v>
      </c>
      <c r="H482">
        <v>597250</v>
      </c>
    </row>
    <row r="483" spans="1:8" x14ac:dyDescent="0.25">
      <c r="A483">
        <v>280.14999999999998</v>
      </c>
      <c r="B483">
        <v>280.14999999999998</v>
      </c>
      <c r="C483">
        <v>272.83999999999997</v>
      </c>
      <c r="D483">
        <v>274.11</v>
      </c>
      <c r="E483">
        <v>50409078</v>
      </c>
      <c r="F483">
        <v>274.50689999999997</v>
      </c>
      <c r="G483" s="4">
        <v>46006.208333333336</v>
      </c>
      <c r="H483">
        <v>723431</v>
      </c>
    </row>
    <row r="484" spans="1:8" x14ac:dyDescent="0.25">
      <c r="A484">
        <v>272.82</v>
      </c>
      <c r="B484">
        <v>275.5</v>
      </c>
      <c r="C484">
        <v>271.79000000000002</v>
      </c>
      <c r="D484">
        <v>274.61</v>
      </c>
      <c r="E484">
        <v>37648628</v>
      </c>
      <c r="F484">
        <v>273.87610000000001</v>
      </c>
      <c r="G484" s="4">
        <v>46007.208333333336</v>
      </c>
      <c r="H484">
        <v>569202</v>
      </c>
    </row>
    <row r="485" spans="1:8" x14ac:dyDescent="0.25">
      <c r="A485">
        <v>275.01</v>
      </c>
      <c r="B485">
        <v>276.16000000000003</v>
      </c>
      <c r="C485">
        <v>271.64</v>
      </c>
      <c r="D485">
        <v>271.83999999999997</v>
      </c>
      <c r="E485">
        <v>50138743</v>
      </c>
      <c r="F485">
        <v>272.9914</v>
      </c>
      <c r="G485" s="4">
        <v>46008.208333333336</v>
      </c>
      <c r="H485">
        <v>624189</v>
      </c>
    </row>
    <row r="486" spans="1:8" x14ac:dyDescent="0.25">
      <c r="A486">
        <v>273.60500000000002</v>
      </c>
      <c r="B486">
        <v>273.63</v>
      </c>
      <c r="C486">
        <v>266.95</v>
      </c>
      <c r="D486">
        <v>272.19</v>
      </c>
      <c r="E486">
        <v>51630721</v>
      </c>
      <c r="F486">
        <v>271.33640000000003</v>
      </c>
      <c r="G486" s="4">
        <v>46009.208333333336</v>
      </c>
      <c r="H486">
        <v>658922</v>
      </c>
    </row>
    <row r="487" spans="1:8" x14ac:dyDescent="0.25">
      <c r="A487">
        <v>272.14499999999998</v>
      </c>
      <c r="B487">
        <v>274.60000000000002</v>
      </c>
      <c r="C487">
        <v>269.89999999999998</v>
      </c>
      <c r="D487">
        <v>273.67</v>
      </c>
      <c r="E487">
        <v>144632048</v>
      </c>
      <c r="F487">
        <v>272.84480000000002</v>
      </c>
      <c r="G487" s="4">
        <v>46010.208333333336</v>
      </c>
      <c r="H487">
        <v>690849</v>
      </c>
    </row>
    <row r="488" spans="1:8" x14ac:dyDescent="0.25">
      <c r="A488">
        <v>272.86</v>
      </c>
      <c r="B488">
        <v>273.88</v>
      </c>
      <c r="C488">
        <v>270.505</v>
      </c>
      <c r="D488">
        <v>270.97000000000003</v>
      </c>
      <c r="E488">
        <v>36571827</v>
      </c>
      <c r="F488">
        <v>271.577</v>
      </c>
      <c r="G488" s="4">
        <v>46013.208333333336</v>
      </c>
      <c r="H488">
        <v>613487</v>
      </c>
    </row>
    <row r="489" spans="1:8" x14ac:dyDescent="0.25">
      <c r="A489">
        <v>270.83999999999997</v>
      </c>
      <c r="B489">
        <v>272.5</v>
      </c>
      <c r="C489">
        <v>269.56</v>
      </c>
      <c r="D489">
        <v>272.36</v>
      </c>
      <c r="E489">
        <v>29641999</v>
      </c>
      <c r="F489">
        <v>271.7749</v>
      </c>
      <c r="G489" s="4">
        <v>46014.208333333336</v>
      </c>
      <c r="H489">
        <v>494061</v>
      </c>
    </row>
    <row r="490" spans="1:8" x14ac:dyDescent="0.25">
      <c r="A490">
        <v>272.33999999999997</v>
      </c>
      <c r="B490">
        <v>275.43</v>
      </c>
      <c r="C490">
        <v>272.19499999999999</v>
      </c>
      <c r="D490">
        <v>273.81</v>
      </c>
      <c r="E490">
        <v>17910574</v>
      </c>
      <c r="F490">
        <v>274.20499999999998</v>
      </c>
      <c r="G490" s="4">
        <v>46015.208333333336</v>
      </c>
      <c r="H490">
        <v>344039</v>
      </c>
    </row>
    <row r="491" spans="1:8" x14ac:dyDescent="0.25">
      <c r="A491">
        <v>274.16000000000003</v>
      </c>
      <c r="B491">
        <v>275.37</v>
      </c>
      <c r="C491">
        <v>272.86</v>
      </c>
      <c r="D491">
        <v>273.39999999999998</v>
      </c>
      <c r="E491">
        <v>21521802</v>
      </c>
      <c r="F491">
        <v>274.1259</v>
      </c>
      <c r="G491" s="4">
        <v>46017.208333333336</v>
      </c>
      <c r="H491">
        <v>427277</v>
      </c>
    </row>
    <row r="492" spans="1:8" x14ac:dyDescent="0.25">
      <c r="A492">
        <v>272.69</v>
      </c>
      <c r="B492">
        <v>274.36</v>
      </c>
      <c r="C492">
        <v>272.35000000000002</v>
      </c>
      <c r="D492">
        <v>273.76</v>
      </c>
      <c r="E492">
        <v>23715213</v>
      </c>
      <c r="F492">
        <v>273.61739999999998</v>
      </c>
      <c r="G492" s="4">
        <v>46020.208333333336</v>
      </c>
      <c r="H492">
        <v>478414</v>
      </c>
    </row>
    <row r="493" spans="1:8" x14ac:dyDescent="0.25">
      <c r="A493">
        <v>272.81</v>
      </c>
      <c r="B493">
        <v>274.08</v>
      </c>
      <c r="C493">
        <v>272.27999999999997</v>
      </c>
      <c r="D493">
        <v>273.08</v>
      </c>
      <c r="E493">
        <v>22139617</v>
      </c>
      <c r="F493">
        <v>273.0453</v>
      </c>
      <c r="G493" s="4">
        <v>46021.208333333336</v>
      </c>
      <c r="H493">
        <v>431190</v>
      </c>
    </row>
    <row r="494" spans="1:8" x14ac:dyDescent="0.25">
      <c r="A494">
        <v>273.06</v>
      </c>
      <c r="B494">
        <v>273.68</v>
      </c>
      <c r="C494">
        <v>271.75</v>
      </c>
      <c r="D494">
        <v>271.86</v>
      </c>
      <c r="E494">
        <v>27293639</v>
      </c>
      <c r="F494">
        <v>272.29950000000002</v>
      </c>
      <c r="G494" s="4">
        <v>46022.208333333336</v>
      </c>
      <c r="H494">
        <v>421948</v>
      </c>
    </row>
    <row r="495" spans="1:8" x14ac:dyDescent="0.25">
      <c r="A495">
        <v>272.255</v>
      </c>
      <c r="B495">
        <v>277.83999999999997</v>
      </c>
      <c r="C495">
        <v>269</v>
      </c>
      <c r="D495">
        <v>271.01</v>
      </c>
      <c r="E495">
        <v>37838054</v>
      </c>
      <c r="F495">
        <v>271.91969999999998</v>
      </c>
      <c r="G495" s="4">
        <v>46024.208333333336</v>
      </c>
      <c r="H495">
        <v>642187</v>
      </c>
    </row>
    <row r="496" spans="1:8" x14ac:dyDescent="0.25">
      <c r="A496">
        <v>270.64</v>
      </c>
      <c r="B496">
        <v>271.51</v>
      </c>
      <c r="C496">
        <v>266.14</v>
      </c>
      <c r="D496">
        <v>267.26</v>
      </c>
      <c r="E496">
        <v>45647190</v>
      </c>
      <c r="F496">
        <v>267.97550000000001</v>
      </c>
      <c r="G496" s="4">
        <v>46027.208333333336</v>
      </c>
      <c r="H496">
        <v>754339</v>
      </c>
    </row>
    <row r="497" spans="1:8" x14ac:dyDescent="0.25">
      <c r="A497">
        <v>267</v>
      </c>
      <c r="B497">
        <v>267.55</v>
      </c>
      <c r="C497">
        <v>262.12</v>
      </c>
      <c r="D497">
        <v>262.36</v>
      </c>
      <c r="E497">
        <v>52352090</v>
      </c>
      <c r="F497">
        <v>263.13810000000001</v>
      </c>
      <c r="G497" s="4">
        <v>46028.208333333336</v>
      </c>
      <c r="H497">
        <v>783173</v>
      </c>
    </row>
    <row r="498" spans="1:8" x14ac:dyDescent="0.25">
      <c r="A498">
        <v>263.2</v>
      </c>
      <c r="B498">
        <v>263.68</v>
      </c>
      <c r="C498">
        <v>259.81</v>
      </c>
      <c r="D498">
        <v>260.33</v>
      </c>
      <c r="E498">
        <v>48309804</v>
      </c>
      <c r="F498">
        <v>261.43920000000003</v>
      </c>
      <c r="G498" s="4">
        <v>46029.208333333336</v>
      </c>
      <c r="H498">
        <v>732706</v>
      </c>
    </row>
    <row r="499" spans="1:8" x14ac:dyDescent="0.25">
      <c r="A499">
        <v>257.02</v>
      </c>
      <c r="B499">
        <v>259.29000000000002</v>
      </c>
      <c r="C499">
        <v>255.7</v>
      </c>
      <c r="D499">
        <v>259.04000000000002</v>
      </c>
      <c r="E499">
        <v>50419337</v>
      </c>
      <c r="F499">
        <v>257.44959999999998</v>
      </c>
      <c r="G499" s="4">
        <v>46030.208333333336</v>
      </c>
      <c r="H499">
        <v>764090</v>
      </c>
    </row>
    <row r="500" spans="1:8" x14ac:dyDescent="0.25">
      <c r="A500">
        <v>259.07499999999999</v>
      </c>
      <c r="B500">
        <v>260.20999999999998</v>
      </c>
      <c r="C500">
        <v>256.22000000000003</v>
      </c>
      <c r="D500">
        <v>259.37</v>
      </c>
      <c r="E500">
        <v>39996967</v>
      </c>
      <c r="F500">
        <v>258.68040000000002</v>
      </c>
      <c r="G500" s="4">
        <v>46031.208333333336</v>
      </c>
      <c r="H500">
        <v>649745</v>
      </c>
    </row>
    <row r="501" spans="1:8" x14ac:dyDescent="0.25">
      <c r="A501">
        <v>259.16000000000003</v>
      </c>
      <c r="B501">
        <v>261.3</v>
      </c>
      <c r="C501">
        <v>256.8</v>
      </c>
      <c r="D501">
        <v>260.25</v>
      </c>
      <c r="E501">
        <v>45263767</v>
      </c>
      <c r="F501">
        <v>260.0061</v>
      </c>
      <c r="G501" s="4">
        <v>46034.208333333336</v>
      </c>
      <c r="H501">
        <v>664531</v>
      </c>
    </row>
    <row r="502" spans="1:8" x14ac:dyDescent="0.25">
      <c r="A502">
        <v>258.72000000000003</v>
      </c>
      <c r="B502">
        <v>261.81</v>
      </c>
      <c r="C502">
        <v>258.39</v>
      </c>
      <c r="D502">
        <v>261.05</v>
      </c>
      <c r="E502">
        <v>45601262</v>
      </c>
      <c r="F502">
        <v>260.34890000000001</v>
      </c>
      <c r="G502" s="4">
        <v>46035.208333333336</v>
      </c>
      <c r="H502">
        <v>599894</v>
      </c>
    </row>
    <row r="503" spans="1:8" x14ac:dyDescent="0.25">
      <c r="A503">
        <v>259.49</v>
      </c>
      <c r="B503">
        <v>261.82</v>
      </c>
      <c r="C503">
        <v>256.70999999999998</v>
      </c>
      <c r="D503">
        <v>259.95999999999998</v>
      </c>
      <c r="E503">
        <v>39934470</v>
      </c>
      <c r="F503">
        <v>259.23450000000003</v>
      </c>
      <c r="G503" s="4">
        <v>46036.208333333336</v>
      </c>
      <c r="H503">
        <v>611582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3"/>
  <sheetViews>
    <sheetView zoomScale="85" zoomScaleNormal="85" workbookViewId="0"/>
  </sheetViews>
  <sheetFormatPr defaultRowHeight="15" x14ac:dyDescent="0.25"/>
  <sheetData>
    <row r="1" spans="1:9" x14ac:dyDescent="0.25">
      <c r="A1" t="s">
        <v>0</v>
      </c>
      <c r="B1" t="s">
        <v>1</v>
      </c>
      <c r="C1" t="s">
        <v>2</v>
      </c>
      <c r="D1" t="s">
        <v>3</v>
      </c>
      <c r="E1" t="s">
        <v>4</v>
      </c>
      <c r="F1" t="s">
        <v>5</v>
      </c>
      <c r="G1" t="s">
        <v>6</v>
      </c>
      <c r="H1" t="s">
        <v>7</v>
      </c>
      <c r="I1" t="s">
        <v>8</v>
      </c>
    </row>
    <row r="2" spans="1:9" x14ac:dyDescent="0.25">
      <c r="A2">
        <v>161.57</v>
      </c>
      <c r="B2">
        <v>162.25</v>
      </c>
      <c r="C2">
        <v>160.18</v>
      </c>
      <c r="D2">
        <v>160.52000000000001</v>
      </c>
      <c r="E2">
        <v>6923174</v>
      </c>
      <c r="F2">
        <v>160.8689</v>
      </c>
      <c r="G2" s="4">
        <v>45307.208333333336</v>
      </c>
      <c r="H2">
        <v>87981</v>
      </c>
    </row>
    <row r="3" spans="1:9" x14ac:dyDescent="0.25">
      <c r="A3">
        <v>160.25</v>
      </c>
      <c r="B3">
        <v>161.30000000000001</v>
      </c>
      <c r="C3">
        <v>159.87</v>
      </c>
      <c r="D3">
        <v>160.43</v>
      </c>
      <c r="E3">
        <v>5072104</v>
      </c>
      <c r="F3">
        <v>160.5487</v>
      </c>
      <c r="G3" s="4">
        <v>45308.208333333336</v>
      </c>
      <c r="H3">
        <v>78342</v>
      </c>
    </row>
    <row r="4" spans="1:9" x14ac:dyDescent="0.25">
      <c r="A4">
        <v>160</v>
      </c>
      <c r="B4">
        <v>161.37</v>
      </c>
      <c r="C4">
        <v>159.69</v>
      </c>
      <c r="D4">
        <v>161.21</v>
      </c>
      <c r="E4">
        <v>5368502</v>
      </c>
      <c r="F4">
        <v>160.67699999999999</v>
      </c>
      <c r="G4" s="4">
        <v>45309.208333333336</v>
      </c>
      <c r="H4">
        <v>84079</v>
      </c>
    </row>
    <row r="5" spans="1:9" x14ac:dyDescent="0.25">
      <c r="A5">
        <v>161.15</v>
      </c>
      <c r="B5">
        <v>161.92259999999999</v>
      </c>
      <c r="C5">
        <v>160.28</v>
      </c>
      <c r="D5">
        <v>161.68</v>
      </c>
      <c r="E5">
        <v>7071320</v>
      </c>
      <c r="F5">
        <v>161.36920000000001</v>
      </c>
      <c r="G5" s="4">
        <v>45310.208333333336</v>
      </c>
      <c r="H5">
        <v>90733</v>
      </c>
    </row>
    <row r="6" spans="1:9" x14ac:dyDescent="0.25">
      <c r="A6">
        <v>162</v>
      </c>
      <c r="B6">
        <v>163.58000000000001</v>
      </c>
      <c r="C6">
        <v>161.34</v>
      </c>
      <c r="D6">
        <v>162.47</v>
      </c>
      <c r="E6">
        <v>6824156</v>
      </c>
      <c r="F6">
        <v>162.46690000000001</v>
      </c>
      <c r="G6" s="4">
        <v>45313.208333333336</v>
      </c>
      <c r="H6">
        <v>100498</v>
      </c>
    </row>
    <row r="7" spans="1:9" x14ac:dyDescent="0.25">
      <c r="A7">
        <v>159.66</v>
      </c>
      <c r="B7">
        <v>160.50749999999999</v>
      </c>
      <c r="C7">
        <v>156.91</v>
      </c>
      <c r="D7">
        <v>159.81</v>
      </c>
      <c r="E7">
        <v>9149777</v>
      </c>
      <c r="F7">
        <v>159.3391</v>
      </c>
      <c r="G7" s="4">
        <v>45314.208333333336</v>
      </c>
      <c r="H7">
        <v>129513</v>
      </c>
    </row>
    <row r="8" spans="1:9" x14ac:dyDescent="0.25">
      <c r="A8">
        <v>159.75</v>
      </c>
      <c r="B8">
        <v>160.6</v>
      </c>
      <c r="C8">
        <v>158.16</v>
      </c>
      <c r="D8">
        <v>158.96</v>
      </c>
      <c r="E8">
        <v>7247926</v>
      </c>
      <c r="F8">
        <v>158.98779999999999</v>
      </c>
      <c r="G8" s="4">
        <v>45315.208333333336</v>
      </c>
      <c r="H8">
        <v>94637</v>
      </c>
    </row>
    <row r="9" spans="1:9" x14ac:dyDescent="0.25">
      <c r="A9">
        <v>159</v>
      </c>
      <c r="B9">
        <v>159.62</v>
      </c>
      <c r="C9">
        <v>158.47</v>
      </c>
      <c r="D9">
        <v>159.56</v>
      </c>
      <c r="E9">
        <v>5478898</v>
      </c>
      <c r="F9">
        <v>159.208</v>
      </c>
      <c r="G9" s="4">
        <v>45316.208333333336</v>
      </c>
      <c r="H9">
        <v>85981</v>
      </c>
    </row>
    <row r="10" spans="1:9" x14ac:dyDescent="0.25">
      <c r="A10">
        <v>160.43</v>
      </c>
      <c r="B10">
        <v>160.74</v>
      </c>
      <c r="C10">
        <v>159.36009999999999</v>
      </c>
      <c r="D10">
        <v>159.5</v>
      </c>
      <c r="E10">
        <v>5591930</v>
      </c>
      <c r="F10">
        <v>159.68960000000001</v>
      </c>
      <c r="G10" s="4">
        <v>45317.208333333336</v>
      </c>
      <c r="H10">
        <v>69564</v>
      </c>
    </row>
    <row r="11" spans="1:9" x14ac:dyDescent="0.25">
      <c r="A11">
        <v>159.01</v>
      </c>
      <c r="B11">
        <v>160.06989999999999</v>
      </c>
      <c r="C11">
        <v>158.96</v>
      </c>
      <c r="D11">
        <v>159.36000000000001</v>
      </c>
      <c r="E11">
        <v>6483190</v>
      </c>
      <c r="F11">
        <v>159.4511</v>
      </c>
      <c r="G11" s="4">
        <v>45320.208333333336</v>
      </c>
      <c r="H11">
        <v>83958</v>
      </c>
    </row>
    <row r="12" spans="1:9" x14ac:dyDescent="0.25">
      <c r="A12">
        <v>159.35</v>
      </c>
      <c r="B12">
        <v>159.76</v>
      </c>
      <c r="C12">
        <v>158.13</v>
      </c>
      <c r="D12">
        <v>158.77000000000001</v>
      </c>
      <c r="E12">
        <v>7200538</v>
      </c>
      <c r="F12">
        <v>158.74719999999999</v>
      </c>
      <c r="G12" s="4">
        <v>45321.208333333336</v>
      </c>
      <c r="H12">
        <v>79373</v>
      </c>
    </row>
    <row r="13" spans="1:9" x14ac:dyDescent="0.25">
      <c r="A13">
        <v>160.4</v>
      </c>
      <c r="B13">
        <v>160.62</v>
      </c>
      <c r="C13">
        <v>158.66999999999999</v>
      </c>
      <c r="D13">
        <v>158.9</v>
      </c>
      <c r="E13">
        <v>8257029</v>
      </c>
      <c r="F13">
        <v>159.11160000000001</v>
      </c>
      <c r="G13" s="4">
        <v>45322.208333333336</v>
      </c>
      <c r="H13">
        <v>91941</v>
      </c>
    </row>
    <row r="14" spans="1:9" x14ac:dyDescent="0.25">
      <c r="A14">
        <v>158.16</v>
      </c>
      <c r="B14">
        <v>158.49</v>
      </c>
      <c r="C14">
        <v>157.05000000000001</v>
      </c>
      <c r="D14">
        <v>158.36000000000001</v>
      </c>
      <c r="E14">
        <v>8012122</v>
      </c>
      <c r="F14">
        <v>158.0581</v>
      </c>
      <c r="G14" s="4">
        <v>45323.208333333336</v>
      </c>
      <c r="H14">
        <v>107509</v>
      </c>
    </row>
    <row r="15" spans="1:9" x14ac:dyDescent="0.25">
      <c r="A15">
        <v>157.97</v>
      </c>
      <c r="B15">
        <v>158.31</v>
      </c>
      <c r="C15">
        <v>155.94</v>
      </c>
      <c r="D15">
        <v>156.61000000000001</v>
      </c>
      <c r="E15">
        <v>8295916</v>
      </c>
      <c r="F15">
        <v>156.75360000000001</v>
      </c>
      <c r="G15" s="4">
        <v>45324.208333333336</v>
      </c>
      <c r="H15">
        <v>100997</v>
      </c>
    </row>
    <row r="16" spans="1:9" x14ac:dyDescent="0.25">
      <c r="A16">
        <v>156.61000000000001</v>
      </c>
      <c r="B16">
        <v>156.88999999999999</v>
      </c>
      <c r="C16">
        <v>155.34</v>
      </c>
      <c r="D16">
        <v>155.80000000000001</v>
      </c>
      <c r="E16">
        <v>9121808</v>
      </c>
      <c r="F16">
        <v>155.9581</v>
      </c>
      <c r="G16" s="4">
        <v>45327.208333333336</v>
      </c>
      <c r="H16">
        <v>113314</v>
      </c>
    </row>
    <row r="17" spans="1:8" x14ac:dyDescent="0.25">
      <c r="A17">
        <v>155.83000000000001</v>
      </c>
      <c r="B17">
        <v>158.72999999999999</v>
      </c>
      <c r="C17">
        <v>155.6</v>
      </c>
      <c r="D17">
        <v>158.06</v>
      </c>
      <c r="E17">
        <v>9230611</v>
      </c>
      <c r="F17">
        <v>157.59280000000001</v>
      </c>
      <c r="G17" s="4">
        <v>45328.208333333336</v>
      </c>
      <c r="H17">
        <v>101524</v>
      </c>
    </row>
    <row r="18" spans="1:8" x14ac:dyDescent="0.25">
      <c r="A18">
        <v>157.80000000000001</v>
      </c>
      <c r="B18">
        <v>159.37</v>
      </c>
      <c r="C18">
        <v>157.69</v>
      </c>
      <c r="D18">
        <v>157.97999999999999</v>
      </c>
      <c r="E18">
        <v>8690294</v>
      </c>
      <c r="F18">
        <v>158.07300000000001</v>
      </c>
      <c r="G18" s="4">
        <v>45329.208333333336</v>
      </c>
      <c r="H18">
        <v>97094</v>
      </c>
    </row>
    <row r="19" spans="1:8" x14ac:dyDescent="0.25">
      <c r="A19">
        <v>157.34</v>
      </c>
      <c r="B19">
        <v>157.34</v>
      </c>
      <c r="C19">
        <v>155.31</v>
      </c>
      <c r="D19">
        <v>156.4</v>
      </c>
      <c r="E19">
        <v>9754960</v>
      </c>
      <c r="F19">
        <v>156.00909999999999</v>
      </c>
      <c r="G19" s="4">
        <v>45330.208333333336</v>
      </c>
      <c r="H19">
        <v>119356</v>
      </c>
    </row>
    <row r="20" spans="1:8" x14ac:dyDescent="0.25">
      <c r="A20">
        <v>156.27000000000001</v>
      </c>
      <c r="B20">
        <v>157.19999999999999</v>
      </c>
      <c r="C20">
        <v>155.66999999999999</v>
      </c>
      <c r="D20">
        <v>156.76</v>
      </c>
      <c r="E20">
        <v>6529202</v>
      </c>
      <c r="F20">
        <v>156.5727</v>
      </c>
      <c r="G20" s="4">
        <v>45331.208333333336</v>
      </c>
      <c r="H20">
        <v>91227</v>
      </c>
    </row>
    <row r="21" spans="1:8" x14ac:dyDescent="0.25">
      <c r="A21">
        <v>156.58000000000001</v>
      </c>
      <c r="B21">
        <v>158.41</v>
      </c>
      <c r="C21">
        <v>156.35</v>
      </c>
      <c r="D21">
        <v>157.85</v>
      </c>
      <c r="E21">
        <v>6701508</v>
      </c>
      <c r="F21">
        <v>157.65299999999999</v>
      </c>
      <c r="G21" s="4">
        <v>45334.208333333336</v>
      </c>
      <c r="H21">
        <v>83380</v>
      </c>
    </row>
    <row r="22" spans="1:8" x14ac:dyDescent="0.25">
      <c r="A22">
        <v>157.63999999999999</v>
      </c>
      <c r="B22">
        <v>158.44999999999999</v>
      </c>
      <c r="C22">
        <v>155.75</v>
      </c>
      <c r="D22">
        <v>156.47</v>
      </c>
      <c r="E22">
        <v>8621022</v>
      </c>
      <c r="F22">
        <v>156.5171</v>
      </c>
      <c r="G22" s="4">
        <v>45335.208333333336</v>
      </c>
      <c r="H22">
        <v>108241</v>
      </c>
    </row>
    <row r="23" spans="1:8" x14ac:dyDescent="0.25">
      <c r="A23">
        <v>156.35</v>
      </c>
      <c r="B23">
        <v>156.46</v>
      </c>
      <c r="C23">
        <v>154.84</v>
      </c>
      <c r="D23">
        <v>155.74</v>
      </c>
      <c r="E23">
        <v>9098805</v>
      </c>
      <c r="F23">
        <v>155.5189</v>
      </c>
      <c r="G23" s="4">
        <v>45336.208333333336</v>
      </c>
      <c r="H23">
        <v>107818</v>
      </c>
    </row>
    <row r="24" spans="1:8" x14ac:dyDescent="0.25">
      <c r="A24">
        <v>155.97999999999999</v>
      </c>
      <c r="B24">
        <v>158.47499999999999</v>
      </c>
      <c r="C24">
        <v>155.88999999999999</v>
      </c>
      <c r="D24">
        <v>157.91999999999999</v>
      </c>
      <c r="E24">
        <v>7462529</v>
      </c>
      <c r="F24">
        <v>157.6893</v>
      </c>
      <c r="G24" s="4">
        <v>45337.208333333336</v>
      </c>
      <c r="H24">
        <v>98734</v>
      </c>
    </row>
    <row r="25" spans="1:8" x14ac:dyDescent="0.25">
      <c r="A25">
        <v>156.6</v>
      </c>
      <c r="B25">
        <v>157.255</v>
      </c>
      <c r="C25">
        <v>155.66999999999999</v>
      </c>
      <c r="D25">
        <v>156.55000000000001</v>
      </c>
      <c r="E25">
        <v>8540961</v>
      </c>
      <c r="F25">
        <v>156.73740000000001</v>
      </c>
      <c r="G25" s="4">
        <v>45338.208333333336</v>
      </c>
      <c r="H25">
        <v>106734</v>
      </c>
    </row>
    <row r="26" spans="1:8" x14ac:dyDescent="0.25">
      <c r="A26">
        <v>156.56</v>
      </c>
      <c r="B26">
        <v>158.61000000000001</v>
      </c>
      <c r="C26">
        <v>156.44</v>
      </c>
      <c r="D26">
        <v>157.86000000000001</v>
      </c>
      <c r="E26">
        <v>9501742</v>
      </c>
      <c r="F26">
        <v>157.7961</v>
      </c>
      <c r="G26" s="4">
        <v>45342.208333333336</v>
      </c>
      <c r="H26">
        <v>118940</v>
      </c>
    </row>
    <row r="27" spans="1:8" x14ac:dyDescent="0.25">
      <c r="A27">
        <v>158.02000000000001</v>
      </c>
      <c r="B27">
        <v>158.69</v>
      </c>
      <c r="C27">
        <v>157.13120000000001</v>
      </c>
      <c r="D27">
        <v>158.68</v>
      </c>
      <c r="E27">
        <v>7473300</v>
      </c>
      <c r="F27">
        <v>158.19479999999999</v>
      </c>
      <c r="G27" s="4">
        <v>45343.208333333336</v>
      </c>
      <c r="H27">
        <v>93538</v>
      </c>
    </row>
    <row r="28" spans="1:8" x14ac:dyDescent="0.25">
      <c r="A28">
        <v>158.97999999999999</v>
      </c>
      <c r="B28">
        <v>160.74</v>
      </c>
      <c r="C28">
        <v>157.77000000000001</v>
      </c>
      <c r="D28">
        <v>160.44999999999999</v>
      </c>
      <c r="E28">
        <v>8065010</v>
      </c>
      <c r="F28">
        <v>159.91040000000001</v>
      </c>
      <c r="G28" s="4">
        <v>45344.208333333336</v>
      </c>
      <c r="H28">
        <v>104753</v>
      </c>
    </row>
    <row r="29" spans="1:8" x14ac:dyDescent="0.25">
      <c r="A29">
        <v>160.88</v>
      </c>
      <c r="B29">
        <v>162.25</v>
      </c>
      <c r="C29">
        <v>160.16</v>
      </c>
      <c r="D29">
        <v>161.84</v>
      </c>
      <c r="E29">
        <v>6725963</v>
      </c>
      <c r="F29">
        <v>161.6233</v>
      </c>
      <c r="G29" s="4">
        <v>45345.208333333336</v>
      </c>
      <c r="H29">
        <v>91898</v>
      </c>
    </row>
    <row r="30" spans="1:8" x14ac:dyDescent="0.25">
      <c r="A30">
        <v>161.80000000000001</v>
      </c>
      <c r="B30">
        <v>162.01</v>
      </c>
      <c r="C30">
        <v>160.57</v>
      </c>
      <c r="D30">
        <v>160.79</v>
      </c>
      <c r="E30">
        <v>5465417</v>
      </c>
      <c r="F30">
        <v>160.93610000000001</v>
      </c>
      <c r="G30" s="4">
        <v>45348.208333333336</v>
      </c>
      <c r="H30">
        <v>81733</v>
      </c>
    </row>
    <row r="31" spans="1:8" x14ac:dyDescent="0.25">
      <c r="A31">
        <v>160.34</v>
      </c>
      <c r="B31">
        <v>161.04</v>
      </c>
      <c r="C31">
        <v>159.63999999999999</v>
      </c>
      <c r="D31">
        <v>160.97999999999999</v>
      </c>
      <c r="E31">
        <v>5078650</v>
      </c>
      <c r="F31">
        <v>160.63749999999999</v>
      </c>
      <c r="G31" s="4">
        <v>45349.208333333336</v>
      </c>
      <c r="H31">
        <v>82449</v>
      </c>
    </row>
    <row r="32" spans="1:8" x14ac:dyDescent="0.25">
      <c r="A32">
        <v>161</v>
      </c>
      <c r="B32">
        <v>161.61000000000001</v>
      </c>
      <c r="C32">
        <v>160.29</v>
      </c>
      <c r="D32">
        <v>161.55000000000001</v>
      </c>
      <c r="E32">
        <v>6071076</v>
      </c>
      <c r="F32">
        <v>161.10849999999999</v>
      </c>
      <c r="G32" s="4">
        <v>45350.208333333336</v>
      </c>
      <c r="H32">
        <v>85345</v>
      </c>
    </row>
    <row r="33" spans="1:8" x14ac:dyDescent="0.25">
      <c r="A33">
        <v>162</v>
      </c>
      <c r="B33">
        <v>162.19</v>
      </c>
      <c r="C33">
        <v>160.94</v>
      </c>
      <c r="D33">
        <v>161.38</v>
      </c>
      <c r="E33">
        <v>9849270</v>
      </c>
      <c r="F33">
        <v>161.52529999999999</v>
      </c>
      <c r="G33" s="4">
        <v>45351.208333333336</v>
      </c>
      <c r="H33">
        <v>106582</v>
      </c>
    </row>
    <row r="34" spans="1:8" x14ac:dyDescent="0.25">
      <c r="A34">
        <v>161.83000000000001</v>
      </c>
      <c r="B34">
        <v>162.57</v>
      </c>
      <c r="C34">
        <v>161.09</v>
      </c>
      <c r="D34">
        <v>162.12</v>
      </c>
      <c r="E34">
        <v>5670135</v>
      </c>
      <c r="F34">
        <v>162.1157</v>
      </c>
      <c r="G34" s="4">
        <v>45352.208333333336</v>
      </c>
      <c r="H34">
        <v>94520</v>
      </c>
    </row>
    <row r="35" spans="1:8" x14ac:dyDescent="0.25">
      <c r="A35">
        <v>161.32</v>
      </c>
      <c r="B35">
        <v>161.61000000000001</v>
      </c>
      <c r="C35">
        <v>158.27000000000001</v>
      </c>
      <c r="D35">
        <v>159.84</v>
      </c>
      <c r="E35">
        <v>8533083</v>
      </c>
      <c r="F35">
        <v>159.40819999999999</v>
      </c>
      <c r="G35" s="4">
        <v>45355.208333333336</v>
      </c>
      <c r="H35">
        <v>128126</v>
      </c>
    </row>
    <row r="36" spans="1:8" x14ac:dyDescent="0.25">
      <c r="A36">
        <v>160.62</v>
      </c>
      <c r="B36">
        <v>161.24</v>
      </c>
      <c r="C36">
        <v>159.19999999999999</v>
      </c>
      <c r="D36">
        <v>159.97</v>
      </c>
      <c r="E36">
        <v>8298182</v>
      </c>
      <c r="F36">
        <v>159.88409999999999</v>
      </c>
      <c r="G36" s="4">
        <v>45356.208333333336</v>
      </c>
      <c r="H36">
        <v>114037</v>
      </c>
    </row>
    <row r="37" spans="1:8" x14ac:dyDescent="0.25">
      <c r="A37">
        <v>159.46</v>
      </c>
      <c r="B37">
        <v>160.93</v>
      </c>
      <c r="C37">
        <v>159.22</v>
      </c>
      <c r="D37">
        <v>159.34</v>
      </c>
      <c r="E37">
        <v>5773683</v>
      </c>
      <c r="F37">
        <v>159.7938</v>
      </c>
      <c r="G37" s="4">
        <v>45357.208333333336</v>
      </c>
      <c r="H37">
        <v>91129</v>
      </c>
    </row>
    <row r="38" spans="1:8" x14ac:dyDescent="0.25">
      <c r="A38">
        <v>160</v>
      </c>
      <c r="B38">
        <v>160.36000000000001</v>
      </c>
      <c r="C38">
        <v>158.24</v>
      </c>
      <c r="D38">
        <v>158.87</v>
      </c>
      <c r="E38">
        <v>5188726</v>
      </c>
      <c r="F38">
        <v>159.00530000000001</v>
      </c>
      <c r="G38" s="4">
        <v>45358.208333333336</v>
      </c>
      <c r="H38">
        <v>84428</v>
      </c>
    </row>
    <row r="39" spans="1:8" x14ac:dyDescent="0.25">
      <c r="A39">
        <v>158.87</v>
      </c>
      <c r="B39">
        <v>160.38999999999999</v>
      </c>
      <c r="C39">
        <v>158.42500000000001</v>
      </c>
      <c r="D39">
        <v>159.52000000000001</v>
      </c>
      <c r="E39">
        <v>5283951</v>
      </c>
      <c r="F39">
        <v>159.52709999999999</v>
      </c>
      <c r="G39" s="4">
        <v>45359.208333333336</v>
      </c>
      <c r="H39">
        <v>79465</v>
      </c>
    </row>
    <row r="40" spans="1:8" x14ac:dyDescent="0.25">
      <c r="A40">
        <v>159.49</v>
      </c>
      <c r="B40">
        <v>161.32</v>
      </c>
      <c r="C40">
        <v>158.88</v>
      </c>
      <c r="D40">
        <v>161.22999999999999</v>
      </c>
      <c r="E40">
        <v>4620826</v>
      </c>
      <c r="F40">
        <v>160.57509999999999</v>
      </c>
      <c r="G40" s="4">
        <v>45362.166666666664</v>
      </c>
      <c r="H40">
        <v>82537</v>
      </c>
    </row>
    <row r="41" spans="1:8" x14ac:dyDescent="0.25">
      <c r="A41">
        <v>161.58000000000001</v>
      </c>
      <c r="B41">
        <v>163.11000000000001</v>
      </c>
      <c r="C41">
        <v>161.13</v>
      </c>
      <c r="D41">
        <v>162.74</v>
      </c>
      <c r="E41">
        <v>8018736</v>
      </c>
      <c r="F41">
        <v>162.36580000000001</v>
      </c>
      <c r="G41" s="4">
        <v>45363.166666666664</v>
      </c>
      <c r="H41">
        <v>98785</v>
      </c>
    </row>
    <row r="42" spans="1:8" x14ac:dyDescent="0.25">
      <c r="A42">
        <v>162.53</v>
      </c>
      <c r="B42">
        <v>162.68</v>
      </c>
      <c r="C42">
        <v>159.81</v>
      </c>
      <c r="D42">
        <v>161.1</v>
      </c>
      <c r="E42">
        <v>6260000</v>
      </c>
      <c r="F42">
        <v>161.47110000000001</v>
      </c>
      <c r="G42" s="4">
        <v>45364.166666666664</v>
      </c>
      <c r="H42">
        <v>92930</v>
      </c>
    </row>
    <row r="43" spans="1:8" x14ac:dyDescent="0.25">
      <c r="A43">
        <v>160.94</v>
      </c>
      <c r="B43">
        <v>161.54</v>
      </c>
      <c r="C43">
        <v>158.69</v>
      </c>
      <c r="D43">
        <v>159.21</v>
      </c>
      <c r="E43">
        <v>6988264</v>
      </c>
      <c r="F43">
        <v>159.5471</v>
      </c>
      <c r="G43" s="4">
        <v>45365.166666666664</v>
      </c>
      <c r="H43">
        <v>108130</v>
      </c>
    </row>
    <row r="44" spans="1:8" x14ac:dyDescent="0.25">
      <c r="A44">
        <v>158.06</v>
      </c>
      <c r="B44">
        <v>159.19</v>
      </c>
      <c r="C44">
        <v>157.1</v>
      </c>
      <c r="D44">
        <v>158.18</v>
      </c>
      <c r="E44">
        <v>13165500</v>
      </c>
      <c r="F44">
        <v>158.06010000000001</v>
      </c>
      <c r="G44" s="4">
        <v>45366.166666666664</v>
      </c>
      <c r="H44">
        <v>110791</v>
      </c>
    </row>
    <row r="45" spans="1:8" x14ac:dyDescent="0.25">
      <c r="A45">
        <v>158.57</v>
      </c>
      <c r="B45">
        <v>158.69</v>
      </c>
      <c r="C45">
        <v>156.5</v>
      </c>
      <c r="D45">
        <v>156.76</v>
      </c>
      <c r="E45">
        <v>6602255</v>
      </c>
      <c r="F45">
        <v>157.00630000000001</v>
      </c>
      <c r="G45" s="4">
        <v>45369.166666666664</v>
      </c>
      <c r="H45">
        <v>95296</v>
      </c>
    </row>
    <row r="46" spans="1:8" x14ac:dyDescent="0.25">
      <c r="A46">
        <v>156.66999999999999</v>
      </c>
      <c r="B46">
        <v>156.86000000000001</v>
      </c>
      <c r="C46">
        <v>155.66</v>
      </c>
      <c r="D46">
        <v>156.21</v>
      </c>
      <c r="E46">
        <v>7840624</v>
      </c>
      <c r="F46">
        <v>156.2388</v>
      </c>
      <c r="G46" s="4">
        <v>45370.166666666664</v>
      </c>
      <c r="H46">
        <v>100340</v>
      </c>
    </row>
    <row r="47" spans="1:8" x14ac:dyDescent="0.25">
      <c r="A47">
        <v>155.69999999999999</v>
      </c>
      <c r="B47">
        <v>156.44</v>
      </c>
      <c r="C47">
        <v>155.21</v>
      </c>
      <c r="D47">
        <v>155.76</v>
      </c>
      <c r="E47">
        <v>5982304</v>
      </c>
      <c r="F47">
        <v>155.68260000000001</v>
      </c>
      <c r="G47" s="4">
        <v>45371.166666666664</v>
      </c>
      <c r="H47">
        <v>89440</v>
      </c>
    </row>
    <row r="48" spans="1:8" x14ac:dyDescent="0.25">
      <c r="A48">
        <v>155.59</v>
      </c>
      <c r="B48">
        <v>156.94999999999999</v>
      </c>
      <c r="C48">
        <v>155.1</v>
      </c>
      <c r="D48">
        <v>155.75</v>
      </c>
      <c r="E48">
        <v>5915777</v>
      </c>
      <c r="F48">
        <v>156.035</v>
      </c>
      <c r="G48" s="4">
        <v>45372.166666666664</v>
      </c>
      <c r="H48">
        <v>83979</v>
      </c>
    </row>
    <row r="49" spans="1:8" x14ac:dyDescent="0.25">
      <c r="A49">
        <v>155.69</v>
      </c>
      <c r="B49">
        <v>156.36000000000001</v>
      </c>
      <c r="C49">
        <v>155.11000000000001</v>
      </c>
      <c r="D49">
        <v>155.22999999999999</v>
      </c>
      <c r="E49">
        <v>7248622</v>
      </c>
      <c r="F49">
        <v>155.38480000000001</v>
      </c>
      <c r="G49" s="4">
        <v>45373.166666666664</v>
      </c>
      <c r="H49">
        <v>79545</v>
      </c>
    </row>
    <row r="50" spans="1:8" x14ac:dyDescent="0.25">
      <c r="A50">
        <v>155.4</v>
      </c>
      <c r="B50">
        <v>155.9836</v>
      </c>
      <c r="C50">
        <v>154.9</v>
      </c>
      <c r="D50">
        <v>155.22</v>
      </c>
      <c r="E50">
        <v>7498100</v>
      </c>
      <c r="F50">
        <v>155.2961</v>
      </c>
      <c r="G50" s="4">
        <v>45376.166666666664</v>
      </c>
      <c r="H50">
        <v>86746</v>
      </c>
    </row>
    <row r="51" spans="1:8" x14ac:dyDescent="0.25">
      <c r="A51">
        <v>155.61000000000001</v>
      </c>
      <c r="B51">
        <v>156.22999999999999</v>
      </c>
      <c r="C51">
        <v>154.76</v>
      </c>
      <c r="D51">
        <v>155.77000000000001</v>
      </c>
      <c r="E51">
        <v>6864099</v>
      </c>
      <c r="F51">
        <v>155.6001</v>
      </c>
      <c r="G51" s="4">
        <v>45377.166666666664</v>
      </c>
      <c r="H51">
        <v>88035</v>
      </c>
    </row>
    <row r="52" spans="1:8" x14ac:dyDescent="0.25">
      <c r="A52">
        <v>155.99</v>
      </c>
      <c r="B52">
        <v>158.22</v>
      </c>
      <c r="C52">
        <v>155.44</v>
      </c>
      <c r="D52">
        <v>157.96</v>
      </c>
      <c r="E52">
        <v>8461600</v>
      </c>
      <c r="F52">
        <v>157.27590000000001</v>
      </c>
      <c r="G52" s="4">
        <v>45378.166666666664</v>
      </c>
      <c r="H52">
        <v>114821</v>
      </c>
    </row>
    <row r="53" spans="1:8" x14ac:dyDescent="0.25">
      <c r="A53">
        <v>158.19999999999999</v>
      </c>
      <c r="B53">
        <v>159.13999999999999</v>
      </c>
      <c r="C53">
        <v>158.11000000000001</v>
      </c>
      <c r="D53">
        <v>158.19</v>
      </c>
      <c r="E53">
        <v>6181503</v>
      </c>
      <c r="F53">
        <v>158.35679999999999</v>
      </c>
      <c r="G53" s="4">
        <v>45379.166666666664</v>
      </c>
      <c r="H53">
        <v>80074</v>
      </c>
    </row>
    <row r="54" spans="1:8" x14ac:dyDescent="0.25">
      <c r="A54">
        <v>157.72</v>
      </c>
      <c r="B54">
        <v>158.15</v>
      </c>
      <c r="C54">
        <v>156.77000000000001</v>
      </c>
      <c r="D54">
        <v>157.78</v>
      </c>
      <c r="E54">
        <v>4364699</v>
      </c>
      <c r="F54">
        <v>157.61590000000001</v>
      </c>
      <c r="G54" s="4">
        <v>45383.166666666664</v>
      </c>
      <c r="H54">
        <v>84665</v>
      </c>
    </row>
    <row r="55" spans="1:8" x14ac:dyDescent="0.25">
      <c r="A55">
        <v>156.57</v>
      </c>
      <c r="B55">
        <v>157.83000000000001</v>
      </c>
      <c r="C55">
        <v>155.94999999999999</v>
      </c>
      <c r="D55">
        <v>157.72999999999999</v>
      </c>
      <c r="E55">
        <v>6102497</v>
      </c>
      <c r="F55">
        <v>157.24770000000001</v>
      </c>
      <c r="G55" s="4">
        <v>45384.166666666664</v>
      </c>
      <c r="H55">
        <v>87159</v>
      </c>
    </row>
    <row r="56" spans="1:8" x14ac:dyDescent="0.25">
      <c r="A56">
        <v>157.79</v>
      </c>
      <c r="B56">
        <v>158.05000000000001</v>
      </c>
      <c r="C56">
        <v>154.25</v>
      </c>
      <c r="D56">
        <v>154.26</v>
      </c>
      <c r="E56">
        <v>8098242</v>
      </c>
      <c r="F56">
        <v>155.03809999999999</v>
      </c>
      <c r="G56" s="4">
        <v>45385.166666666664</v>
      </c>
      <c r="H56">
        <v>117395</v>
      </c>
    </row>
    <row r="57" spans="1:8" x14ac:dyDescent="0.25">
      <c r="A57">
        <v>155.31</v>
      </c>
      <c r="B57">
        <v>155.5</v>
      </c>
      <c r="C57">
        <v>152.41</v>
      </c>
      <c r="D57">
        <v>152.5</v>
      </c>
      <c r="E57">
        <v>6947423</v>
      </c>
      <c r="F57">
        <v>153.46530000000001</v>
      </c>
      <c r="G57" s="4">
        <v>45386.166666666664</v>
      </c>
      <c r="H57">
        <v>104362</v>
      </c>
    </row>
    <row r="58" spans="1:8" x14ac:dyDescent="0.25">
      <c r="A58">
        <v>152.03</v>
      </c>
      <c r="B58">
        <v>153.01</v>
      </c>
      <c r="C58">
        <v>151.61000000000001</v>
      </c>
      <c r="D58">
        <v>152.38999999999999</v>
      </c>
      <c r="E58">
        <v>6783020</v>
      </c>
      <c r="F58">
        <v>152.32159999999999</v>
      </c>
      <c r="G58" s="4">
        <v>45387.166666666664</v>
      </c>
      <c r="H58">
        <v>116073</v>
      </c>
    </row>
    <row r="59" spans="1:8" x14ac:dyDescent="0.25">
      <c r="A59">
        <v>151.99</v>
      </c>
      <c r="B59">
        <v>153.035</v>
      </c>
      <c r="C59">
        <v>151.56</v>
      </c>
      <c r="D59">
        <v>151.59</v>
      </c>
      <c r="E59">
        <v>5935415</v>
      </c>
      <c r="F59">
        <v>152.02539999999999</v>
      </c>
      <c r="G59" s="4">
        <v>45390.166666666664</v>
      </c>
      <c r="H59">
        <v>101957</v>
      </c>
    </row>
    <row r="60" spans="1:8" x14ac:dyDescent="0.25">
      <c r="A60">
        <v>151.55000000000001</v>
      </c>
      <c r="B60">
        <v>152.5301</v>
      </c>
      <c r="C60">
        <v>150.94</v>
      </c>
      <c r="D60">
        <v>152.29</v>
      </c>
      <c r="E60">
        <v>6135556</v>
      </c>
      <c r="F60">
        <v>152.05709999999999</v>
      </c>
      <c r="G60" s="4">
        <v>45391.166666666664</v>
      </c>
      <c r="H60">
        <v>95649</v>
      </c>
    </row>
    <row r="61" spans="1:8" x14ac:dyDescent="0.25">
      <c r="A61">
        <v>151.53</v>
      </c>
      <c r="B61">
        <v>151.82</v>
      </c>
      <c r="C61">
        <v>149.76</v>
      </c>
      <c r="D61">
        <v>150.19999999999999</v>
      </c>
      <c r="E61">
        <v>6809519</v>
      </c>
      <c r="F61">
        <v>150.38980000000001</v>
      </c>
      <c r="G61" s="4">
        <v>45392.166666666664</v>
      </c>
      <c r="H61">
        <v>114751</v>
      </c>
    </row>
    <row r="62" spans="1:8" x14ac:dyDescent="0.25">
      <c r="A62">
        <v>150.80000000000001</v>
      </c>
      <c r="B62">
        <v>150.87</v>
      </c>
      <c r="C62">
        <v>148.38999999999999</v>
      </c>
      <c r="D62">
        <v>148.79</v>
      </c>
      <c r="E62">
        <v>8374434</v>
      </c>
      <c r="F62">
        <v>149.0523</v>
      </c>
      <c r="G62" s="4">
        <v>45393.166666666664</v>
      </c>
      <c r="H62">
        <v>111732</v>
      </c>
    </row>
    <row r="63" spans="1:8" x14ac:dyDescent="0.25">
      <c r="A63">
        <v>148.06</v>
      </c>
      <c r="B63">
        <v>149.065</v>
      </c>
      <c r="C63">
        <v>147.15</v>
      </c>
      <c r="D63">
        <v>147.52000000000001</v>
      </c>
      <c r="E63">
        <v>7100178</v>
      </c>
      <c r="F63">
        <v>147.81819999999999</v>
      </c>
      <c r="G63" s="4">
        <v>45394.166666666664</v>
      </c>
      <c r="H63">
        <v>113964</v>
      </c>
    </row>
    <row r="64" spans="1:8" x14ac:dyDescent="0.25">
      <c r="A64">
        <v>148.37</v>
      </c>
      <c r="B64">
        <v>149.49</v>
      </c>
      <c r="C64">
        <v>147.37</v>
      </c>
      <c r="D64">
        <v>147.59</v>
      </c>
      <c r="E64">
        <v>8502266</v>
      </c>
      <c r="F64">
        <v>148.1765</v>
      </c>
      <c r="G64" s="4">
        <v>45397.166666666664</v>
      </c>
      <c r="H64">
        <v>129407</v>
      </c>
    </row>
    <row r="65" spans="1:8" x14ac:dyDescent="0.25">
      <c r="A65">
        <v>145.01</v>
      </c>
      <c r="B65">
        <v>146.25</v>
      </c>
      <c r="C65">
        <v>143.38999999999999</v>
      </c>
      <c r="D65">
        <v>144.44999999999999</v>
      </c>
      <c r="E65">
        <v>12774859</v>
      </c>
      <c r="F65">
        <v>144.7242</v>
      </c>
      <c r="G65" s="4">
        <v>45398.166666666664</v>
      </c>
      <c r="H65">
        <v>181056</v>
      </c>
    </row>
    <row r="66" spans="1:8" x14ac:dyDescent="0.25">
      <c r="A66">
        <v>145</v>
      </c>
      <c r="B66">
        <v>145.41</v>
      </c>
      <c r="C66">
        <v>143.54</v>
      </c>
      <c r="D66">
        <v>144.77000000000001</v>
      </c>
      <c r="E66">
        <v>9378059</v>
      </c>
      <c r="F66">
        <v>144.31319999999999</v>
      </c>
      <c r="G66" s="4">
        <v>45399.166666666664</v>
      </c>
      <c r="H66">
        <v>131220</v>
      </c>
    </row>
    <row r="67" spans="1:8" x14ac:dyDescent="0.25">
      <c r="A67">
        <v>144.97999999999999</v>
      </c>
      <c r="B67">
        <v>145.80000000000001</v>
      </c>
      <c r="C67">
        <v>143.13</v>
      </c>
      <c r="D67">
        <v>145.74</v>
      </c>
      <c r="E67">
        <v>9887704</v>
      </c>
      <c r="F67">
        <v>145.0669</v>
      </c>
      <c r="G67" s="4">
        <v>45400.166666666664</v>
      </c>
      <c r="H67">
        <v>126465</v>
      </c>
    </row>
    <row r="68" spans="1:8" x14ac:dyDescent="0.25">
      <c r="A68">
        <v>146.15</v>
      </c>
      <c r="B68">
        <v>148.13</v>
      </c>
      <c r="C68">
        <v>144.54</v>
      </c>
      <c r="D68">
        <v>147.91</v>
      </c>
      <c r="E68">
        <v>9750751</v>
      </c>
      <c r="F68">
        <v>147.2389</v>
      </c>
      <c r="G68" s="4">
        <v>45401.166666666664</v>
      </c>
      <c r="H68">
        <v>115501</v>
      </c>
    </row>
    <row r="69" spans="1:8" x14ac:dyDescent="0.25">
      <c r="A69">
        <v>148.51</v>
      </c>
      <c r="B69">
        <v>150.27000000000001</v>
      </c>
      <c r="C69">
        <v>147.30000000000001</v>
      </c>
      <c r="D69">
        <v>149.12</v>
      </c>
      <c r="E69">
        <v>10118694</v>
      </c>
      <c r="F69">
        <v>149.1045</v>
      </c>
      <c r="G69" s="4">
        <v>45404.166666666664</v>
      </c>
      <c r="H69">
        <v>130990</v>
      </c>
    </row>
    <row r="70" spans="1:8" x14ac:dyDescent="0.25">
      <c r="A70">
        <v>149.86000000000001</v>
      </c>
      <c r="B70">
        <v>150.49</v>
      </c>
      <c r="C70">
        <v>148.19999999999999</v>
      </c>
      <c r="D70">
        <v>149.56</v>
      </c>
      <c r="E70">
        <v>10110442</v>
      </c>
      <c r="F70">
        <v>149.58330000000001</v>
      </c>
      <c r="G70" s="4">
        <v>45405.166666666664</v>
      </c>
      <c r="H70">
        <v>118420</v>
      </c>
    </row>
    <row r="71" spans="1:8" x14ac:dyDescent="0.25">
      <c r="A71">
        <v>148.13999999999999</v>
      </c>
      <c r="B71">
        <v>148.99</v>
      </c>
      <c r="C71">
        <v>146.86000000000001</v>
      </c>
      <c r="D71">
        <v>148.53</v>
      </c>
      <c r="E71">
        <v>9756259</v>
      </c>
      <c r="F71">
        <v>148.23929999999999</v>
      </c>
      <c r="G71" s="4">
        <v>45406.166666666664</v>
      </c>
      <c r="H71">
        <v>132487</v>
      </c>
    </row>
    <row r="72" spans="1:8" x14ac:dyDescent="0.25">
      <c r="A72">
        <v>149.37</v>
      </c>
      <c r="B72">
        <v>149.58000000000001</v>
      </c>
      <c r="C72">
        <v>146.33000000000001</v>
      </c>
      <c r="D72">
        <v>146.82</v>
      </c>
      <c r="E72">
        <v>7642732</v>
      </c>
      <c r="F72">
        <v>146.96520000000001</v>
      </c>
      <c r="G72" s="4">
        <v>45407.166666666664</v>
      </c>
      <c r="H72">
        <v>119567</v>
      </c>
    </row>
    <row r="73" spans="1:8" x14ac:dyDescent="0.25">
      <c r="A73">
        <v>146.69999999999999</v>
      </c>
      <c r="B73">
        <v>147.17500000000001</v>
      </c>
      <c r="C73">
        <v>145.94999999999999</v>
      </c>
      <c r="D73">
        <v>146.13999999999999</v>
      </c>
      <c r="E73">
        <v>6182982</v>
      </c>
      <c r="F73">
        <v>146.34049999999999</v>
      </c>
      <c r="G73" s="4">
        <v>45408.166666666664</v>
      </c>
      <c r="H73">
        <v>95314</v>
      </c>
    </row>
    <row r="74" spans="1:8" x14ac:dyDescent="0.25">
      <c r="A74">
        <v>146.13999999999999</v>
      </c>
      <c r="B74">
        <v>147.22</v>
      </c>
      <c r="C74">
        <v>145.98500000000001</v>
      </c>
      <c r="D74">
        <v>146.82</v>
      </c>
      <c r="E74">
        <v>6461588</v>
      </c>
      <c r="F74">
        <v>146.541</v>
      </c>
      <c r="G74" s="4">
        <v>45411.166666666664</v>
      </c>
      <c r="H74">
        <v>104462</v>
      </c>
    </row>
    <row r="75" spans="1:8" x14ac:dyDescent="0.25">
      <c r="A75">
        <v>146.88</v>
      </c>
      <c r="B75">
        <v>146.88</v>
      </c>
      <c r="C75">
        <v>144.53</v>
      </c>
      <c r="D75">
        <v>144.59</v>
      </c>
      <c r="E75">
        <v>8817719</v>
      </c>
      <c r="F75">
        <v>145.1395</v>
      </c>
      <c r="G75" s="4">
        <v>45412.166666666664</v>
      </c>
      <c r="H75">
        <v>115755</v>
      </c>
    </row>
    <row r="76" spans="1:8" x14ac:dyDescent="0.25">
      <c r="A76">
        <v>148.73500000000001</v>
      </c>
      <c r="B76">
        <v>151.85</v>
      </c>
      <c r="C76">
        <v>147.62</v>
      </c>
      <c r="D76">
        <v>151.18</v>
      </c>
      <c r="E76">
        <v>14473711</v>
      </c>
      <c r="F76">
        <v>150.51609999999999</v>
      </c>
      <c r="G76" s="4">
        <v>45413.166666666664</v>
      </c>
      <c r="H76">
        <v>178898</v>
      </c>
    </row>
    <row r="77" spans="1:8" x14ac:dyDescent="0.25">
      <c r="A77">
        <v>152.04</v>
      </c>
      <c r="B77">
        <v>152.33000000000001</v>
      </c>
      <c r="C77">
        <v>149.13999999999999</v>
      </c>
      <c r="D77">
        <v>149.91999999999999</v>
      </c>
      <c r="E77">
        <v>8459796</v>
      </c>
      <c r="F77">
        <v>149.8913</v>
      </c>
      <c r="G77" s="4">
        <v>45414.166666666664</v>
      </c>
      <c r="H77">
        <v>116034</v>
      </c>
    </row>
    <row r="78" spans="1:8" x14ac:dyDescent="0.25">
      <c r="A78">
        <v>149.88999999999999</v>
      </c>
      <c r="B78">
        <v>149.88999999999999</v>
      </c>
      <c r="C78">
        <v>147.82</v>
      </c>
      <c r="D78">
        <v>149.27000000000001</v>
      </c>
      <c r="E78">
        <v>6532718</v>
      </c>
      <c r="F78">
        <v>148.9222</v>
      </c>
      <c r="G78" s="4">
        <v>45415.166666666664</v>
      </c>
      <c r="H78">
        <v>100687</v>
      </c>
    </row>
    <row r="79" spans="1:8" x14ac:dyDescent="0.25">
      <c r="A79">
        <v>149.87</v>
      </c>
      <c r="B79">
        <v>150.05000000000001</v>
      </c>
      <c r="C79">
        <v>147.91</v>
      </c>
      <c r="D79">
        <v>148.58000000000001</v>
      </c>
      <c r="E79">
        <v>5042757</v>
      </c>
      <c r="F79">
        <v>148.60759999999999</v>
      </c>
      <c r="G79" s="4">
        <v>45418.166666666664</v>
      </c>
      <c r="H79">
        <v>96385</v>
      </c>
    </row>
    <row r="80" spans="1:8" x14ac:dyDescent="0.25">
      <c r="A80">
        <v>149.38</v>
      </c>
      <c r="B80">
        <v>149.72999999999999</v>
      </c>
      <c r="C80">
        <v>148.44999999999999</v>
      </c>
      <c r="D80">
        <v>148.72</v>
      </c>
      <c r="E80">
        <v>7333730</v>
      </c>
      <c r="F80">
        <v>148.84200000000001</v>
      </c>
      <c r="G80" s="4">
        <v>45419.166666666664</v>
      </c>
      <c r="H80">
        <v>95889</v>
      </c>
    </row>
    <row r="81" spans="1:8" x14ac:dyDescent="0.25">
      <c r="A81">
        <v>149.12</v>
      </c>
      <c r="B81">
        <v>149.72999999999999</v>
      </c>
      <c r="C81">
        <v>148.69999999999999</v>
      </c>
      <c r="D81">
        <v>148.94999999999999</v>
      </c>
      <c r="E81">
        <v>7735148</v>
      </c>
      <c r="F81">
        <v>149.03700000000001</v>
      </c>
      <c r="G81" s="4">
        <v>45420.166666666664</v>
      </c>
      <c r="H81">
        <v>94302</v>
      </c>
    </row>
    <row r="82" spans="1:8" x14ac:dyDescent="0.25">
      <c r="A82">
        <v>148.97999999999999</v>
      </c>
      <c r="B82">
        <v>150.1</v>
      </c>
      <c r="C82">
        <v>148.88999999999999</v>
      </c>
      <c r="D82">
        <v>149.85</v>
      </c>
      <c r="E82">
        <v>6546153</v>
      </c>
      <c r="F82">
        <v>149.69710000000001</v>
      </c>
      <c r="G82" s="4">
        <v>45421.166666666664</v>
      </c>
      <c r="H82">
        <v>87136</v>
      </c>
    </row>
    <row r="83" spans="1:8" x14ac:dyDescent="0.25">
      <c r="A83">
        <v>150</v>
      </c>
      <c r="B83">
        <v>150.09</v>
      </c>
      <c r="C83">
        <v>149.19</v>
      </c>
      <c r="D83">
        <v>149.91</v>
      </c>
      <c r="E83">
        <v>5710566</v>
      </c>
      <c r="F83">
        <v>149.66640000000001</v>
      </c>
      <c r="G83" s="4">
        <v>45422.166666666664</v>
      </c>
      <c r="H83">
        <v>86365</v>
      </c>
    </row>
    <row r="84" spans="1:8" x14ac:dyDescent="0.25">
      <c r="A84">
        <v>150.04</v>
      </c>
      <c r="B84">
        <v>152</v>
      </c>
      <c r="C84">
        <v>149.70500000000001</v>
      </c>
      <c r="D84">
        <v>151.22</v>
      </c>
      <c r="E84">
        <v>5628467</v>
      </c>
      <c r="F84">
        <v>150.78579999999999</v>
      </c>
      <c r="G84" s="4">
        <v>45425.166666666664</v>
      </c>
      <c r="H84">
        <v>96628</v>
      </c>
    </row>
    <row r="85" spans="1:8" x14ac:dyDescent="0.25">
      <c r="A85">
        <v>151.85</v>
      </c>
      <c r="B85">
        <v>152.21</v>
      </c>
      <c r="C85">
        <v>150.69999999999999</v>
      </c>
      <c r="D85">
        <v>151.38</v>
      </c>
      <c r="E85">
        <v>8254171</v>
      </c>
      <c r="F85">
        <v>151.30070000000001</v>
      </c>
      <c r="G85" s="4">
        <v>45426.166666666664</v>
      </c>
      <c r="H85">
        <v>83785</v>
      </c>
    </row>
    <row r="86" spans="1:8" x14ac:dyDescent="0.25">
      <c r="A86">
        <v>151.82</v>
      </c>
      <c r="B86">
        <v>152.94999999999999</v>
      </c>
      <c r="C86">
        <v>151.30000000000001</v>
      </c>
      <c r="D86">
        <v>152.66999999999999</v>
      </c>
      <c r="E86">
        <v>5547955</v>
      </c>
      <c r="F86">
        <v>152.333</v>
      </c>
      <c r="G86" s="4">
        <v>45427.166666666664</v>
      </c>
      <c r="H86">
        <v>88439</v>
      </c>
    </row>
    <row r="87" spans="1:8" x14ac:dyDescent="0.25">
      <c r="A87">
        <v>153</v>
      </c>
      <c r="B87">
        <v>154.38</v>
      </c>
      <c r="C87">
        <v>152.33000000000001</v>
      </c>
      <c r="D87">
        <v>154.28</v>
      </c>
      <c r="E87">
        <v>7590959</v>
      </c>
      <c r="F87">
        <v>153.84710000000001</v>
      </c>
      <c r="G87" s="4">
        <v>45428.166666666664</v>
      </c>
      <c r="H87">
        <v>98289</v>
      </c>
    </row>
    <row r="88" spans="1:8" x14ac:dyDescent="0.25">
      <c r="A88">
        <v>154.86000000000001</v>
      </c>
      <c r="B88">
        <v>154.86000000000001</v>
      </c>
      <c r="C88">
        <v>153.71289999999999</v>
      </c>
      <c r="D88">
        <v>154.63999999999999</v>
      </c>
      <c r="E88">
        <v>6521794</v>
      </c>
      <c r="F88">
        <v>154.45050000000001</v>
      </c>
      <c r="G88" s="4">
        <v>45429.166666666664</v>
      </c>
      <c r="H88">
        <v>85889</v>
      </c>
    </row>
    <row r="89" spans="1:8" x14ac:dyDescent="0.25">
      <c r="A89">
        <v>153.1</v>
      </c>
      <c r="B89">
        <v>153.38999999999999</v>
      </c>
      <c r="C89">
        <v>151.26</v>
      </c>
      <c r="D89">
        <v>151.27000000000001</v>
      </c>
      <c r="E89">
        <v>7742280</v>
      </c>
      <c r="F89">
        <v>151.7465</v>
      </c>
      <c r="G89" s="4">
        <v>45432.166666666664</v>
      </c>
      <c r="H89">
        <v>100400</v>
      </c>
    </row>
    <row r="90" spans="1:8" x14ac:dyDescent="0.25">
      <c r="A90">
        <v>151.78</v>
      </c>
      <c r="B90">
        <v>152.58500000000001</v>
      </c>
      <c r="C90">
        <v>150.785</v>
      </c>
      <c r="D90">
        <v>151.24</v>
      </c>
      <c r="E90">
        <v>5492354</v>
      </c>
      <c r="F90">
        <v>151.23310000000001</v>
      </c>
      <c r="G90" s="4">
        <v>45433.166666666664</v>
      </c>
      <c r="H90">
        <v>82504</v>
      </c>
    </row>
    <row r="91" spans="1:8" x14ac:dyDescent="0.25">
      <c r="A91">
        <v>150.84</v>
      </c>
      <c r="B91">
        <v>154.08000000000001</v>
      </c>
      <c r="C91">
        <v>150.32</v>
      </c>
      <c r="D91">
        <v>153.5</v>
      </c>
      <c r="E91">
        <v>6609788</v>
      </c>
      <c r="F91">
        <v>153.15199999999999</v>
      </c>
      <c r="G91" s="4">
        <v>45434.166666666664</v>
      </c>
      <c r="H91">
        <v>98676</v>
      </c>
    </row>
    <row r="92" spans="1:8" x14ac:dyDescent="0.25">
      <c r="A92">
        <v>152.75</v>
      </c>
      <c r="B92">
        <v>152.84</v>
      </c>
      <c r="C92">
        <v>149.375</v>
      </c>
      <c r="D92">
        <v>149.69999999999999</v>
      </c>
      <c r="E92">
        <v>8000422</v>
      </c>
      <c r="F92">
        <v>150.3853</v>
      </c>
      <c r="G92" s="4">
        <v>45435.166666666664</v>
      </c>
      <c r="H92">
        <v>108181</v>
      </c>
    </row>
    <row r="93" spans="1:8" x14ac:dyDescent="0.25">
      <c r="A93">
        <v>149.53</v>
      </c>
      <c r="B93">
        <v>149.81389999999999</v>
      </c>
      <c r="C93">
        <v>146.76</v>
      </c>
      <c r="D93">
        <v>146.97</v>
      </c>
      <c r="E93">
        <v>9520576</v>
      </c>
      <c r="F93">
        <v>147.602</v>
      </c>
      <c r="G93" s="4">
        <v>45436.166666666664</v>
      </c>
      <c r="H93">
        <v>114101</v>
      </c>
    </row>
    <row r="94" spans="1:8" x14ac:dyDescent="0.25">
      <c r="A94">
        <v>146.79</v>
      </c>
      <c r="B94">
        <v>146.79</v>
      </c>
      <c r="C94">
        <v>144.15020000000001</v>
      </c>
      <c r="D94">
        <v>144.38</v>
      </c>
      <c r="E94">
        <v>10499829</v>
      </c>
      <c r="F94">
        <v>144.7681</v>
      </c>
      <c r="G94" s="4">
        <v>45440.166666666664</v>
      </c>
      <c r="H94">
        <v>142811</v>
      </c>
    </row>
    <row r="95" spans="1:8" x14ac:dyDescent="0.25">
      <c r="A95">
        <v>143.82</v>
      </c>
      <c r="B95">
        <v>145.41499999999999</v>
      </c>
      <c r="C95">
        <v>143.71</v>
      </c>
      <c r="D95">
        <v>144.44</v>
      </c>
      <c r="E95">
        <v>8263810</v>
      </c>
      <c r="F95">
        <v>144.4873</v>
      </c>
      <c r="G95" s="4">
        <v>45441.166666666664</v>
      </c>
      <c r="H95">
        <v>110501</v>
      </c>
    </row>
    <row r="96" spans="1:8" x14ac:dyDescent="0.25">
      <c r="A96">
        <v>144.62</v>
      </c>
      <c r="B96">
        <v>145.61000000000001</v>
      </c>
      <c r="C96">
        <v>144.02000000000001</v>
      </c>
      <c r="D96">
        <v>145.28</v>
      </c>
      <c r="E96">
        <v>8491111</v>
      </c>
      <c r="F96">
        <v>145.04920000000001</v>
      </c>
      <c r="G96" s="4">
        <v>45442.166666666664</v>
      </c>
      <c r="H96">
        <v>97598</v>
      </c>
    </row>
    <row r="97" spans="1:8" x14ac:dyDescent="0.25">
      <c r="A97">
        <v>145.57</v>
      </c>
      <c r="B97">
        <v>147.47999999999999</v>
      </c>
      <c r="C97">
        <v>145.19</v>
      </c>
      <c r="D97">
        <v>146.66999999999999</v>
      </c>
      <c r="E97">
        <v>14621203</v>
      </c>
      <c r="F97">
        <v>146.70500000000001</v>
      </c>
      <c r="G97" s="4">
        <v>45443.166666666664</v>
      </c>
      <c r="H97">
        <v>111988</v>
      </c>
    </row>
    <row r="98" spans="1:8" x14ac:dyDescent="0.25">
      <c r="A98">
        <v>147.25</v>
      </c>
      <c r="B98">
        <v>148.9</v>
      </c>
      <c r="C98">
        <v>146.77000000000001</v>
      </c>
      <c r="D98">
        <v>147.74</v>
      </c>
      <c r="E98">
        <v>7329241</v>
      </c>
      <c r="F98">
        <v>147.83430000000001</v>
      </c>
      <c r="G98" s="4">
        <v>45446.166666666664</v>
      </c>
      <c r="H98">
        <v>114123</v>
      </c>
    </row>
    <row r="99" spans="1:8" x14ac:dyDescent="0.25">
      <c r="A99">
        <v>147.47999999999999</v>
      </c>
      <c r="B99">
        <v>148.31</v>
      </c>
      <c r="C99">
        <v>146.19</v>
      </c>
      <c r="D99">
        <v>147.80000000000001</v>
      </c>
      <c r="E99">
        <v>8876441</v>
      </c>
      <c r="F99">
        <v>147.42230000000001</v>
      </c>
      <c r="G99" s="4">
        <v>45447.166666666664</v>
      </c>
      <c r="H99">
        <v>109644</v>
      </c>
    </row>
    <row r="100" spans="1:8" x14ac:dyDescent="0.25">
      <c r="A100">
        <v>147.97</v>
      </c>
      <c r="B100">
        <v>147.99</v>
      </c>
      <c r="C100">
        <v>145.85499999999999</v>
      </c>
      <c r="D100">
        <v>145.97</v>
      </c>
      <c r="E100">
        <v>5891299</v>
      </c>
      <c r="F100">
        <v>146.39070000000001</v>
      </c>
      <c r="G100" s="4">
        <v>45448.166666666664</v>
      </c>
      <c r="H100">
        <v>101166</v>
      </c>
    </row>
    <row r="101" spans="1:8" x14ac:dyDescent="0.25">
      <c r="A101">
        <v>145.5</v>
      </c>
      <c r="B101">
        <v>147</v>
      </c>
      <c r="C101">
        <v>144.66</v>
      </c>
      <c r="D101">
        <v>146.41999999999999</v>
      </c>
      <c r="E101">
        <v>5016301</v>
      </c>
      <c r="F101">
        <v>146.3689</v>
      </c>
      <c r="G101" s="4">
        <v>45449.166666666664</v>
      </c>
      <c r="H101">
        <v>90091</v>
      </c>
    </row>
    <row r="102" spans="1:8" x14ac:dyDescent="0.25">
      <c r="A102">
        <v>146.68</v>
      </c>
      <c r="B102">
        <v>148.30000000000001</v>
      </c>
      <c r="C102">
        <v>146.34</v>
      </c>
      <c r="D102">
        <v>147.08000000000001</v>
      </c>
      <c r="E102">
        <v>5111626</v>
      </c>
      <c r="F102">
        <v>147.34399999999999</v>
      </c>
      <c r="G102" s="4">
        <v>45450.166666666664</v>
      </c>
      <c r="H102">
        <v>72892</v>
      </c>
    </row>
    <row r="103" spans="1:8" x14ac:dyDescent="0.25">
      <c r="A103">
        <v>146.53</v>
      </c>
      <c r="B103">
        <v>147.56</v>
      </c>
      <c r="C103">
        <v>145.6</v>
      </c>
      <c r="D103">
        <v>147.13</v>
      </c>
      <c r="E103">
        <v>5751309</v>
      </c>
      <c r="F103">
        <v>146.76509999999999</v>
      </c>
      <c r="G103" s="4">
        <v>45453.166666666664</v>
      </c>
      <c r="H103">
        <v>100925</v>
      </c>
    </row>
    <row r="104" spans="1:8" x14ac:dyDescent="0.25">
      <c r="A104">
        <v>146.81</v>
      </c>
      <c r="B104">
        <v>147.16</v>
      </c>
      <c r="C104">
        <v>145.44</v>
      </c>
      <c r="D104">
        <v>146.76</v>
      </c>
      <c r="E104">
        <v>5661236</v>
      </c>
      <c r="F104">
        <v>146.48920000000001</v>
      </c>
      <c r="G104" s="4">
        <v>45454.166666666664</v>
      </c>
      <c r="H104">
        <v>90590</v>
      </c>
    </row>
    <row r="105" spans="1:8" x14ac:dyDescent="0.25">
      <c r="A105">
        <v>147.06</v>
      </c>
      <c r="B105">
        <v>147.21</v>
      </c>
      <c r="C105">
        <v>144.78</v>
      </c>
      <c r="D105">
        <v>145.41</v>
      </c>
      <c r="E105">
        <v>6180493</v>
      </c>
      <c r="F105">
        <v>145.62459999999999</v>
      </c>
      <c r="G105" s="4">
        <v>45455.166666666664</v>
      </c>
      <c r="H105">
        <v>108258</v>
      </c>
    </row>
    <row r="106" spans="1:8" x14ac:dyDescent="0.25">
      <c r="A106">
        <v>145.07</v>
      </c>
      <c r="B106">
        <v>146</v>
      </c>
      <c r="C106">
        <v>143.88</v>
      </c>
      <c r="D106">
        <v>145.44999999999999</v>
      </c>
      <c r="E106">
        <v>6840374</v>
      </c>
      <c r="F106">
        <v>145.22649999999999</v>
      </c>
      <c r="G106" s="4">
        <v>45456.166666666664</v>
      </c>
      <c r="H106">
        <v>89673</v>
      </c>
    </row>
    <row r="107" spans="1:8" x14ac:dyDescent="0.25">
      <c r="A107">
        <v>145.13999999999999</v>
      </c>
      <c r="B107">
        <v>145.97</v>
      </c>
      <c r="C107">
        <v>144.47999999999999</v>
      </c>
      <c r="D107">
        <v>145.54</v>
      </c>
      <c r="E107">
        <v>4075342</v>
      </c>
      <c r="F107">
        <v>145.31960000000001</v>
      </c>
      <c r="G107" s="4">
        <v>45457.166666666664</v>
      </c>
      <c r="H107">
        <v>77975</v>
      </c>
    </row>
    <row r="108" spans="1:8" x14ac:dyDescent="0.25">
      <c r="A108">
        <v>145.02000000000001</v>
      </c>
      <c r="B108">
        <v>146.43</v>
      </c>
      <c r="C108">
        <v>144.74</v>
      </c>
      <c r="D108">
        <v>145.94999999999999</v>
      </c>
      <c r="E108">
        <v>6666583</v>
      </c>
      <c r="F108">
        <v>145.79679999999999</v>
      </c>
      <c r="G108" s="4">
        <v>45460.166666666664</v>
      </c>
      <c r="H108">
        <v>96664</v>
      </c>
    </row>
    <row r="109" spans="1:8" x14ac:dyDescent="0.25">
      <c r="A109">
        <v>145.96</v>
      </c>
      <c r="B109">
        <v>146.38999999999999</v>
      </c>
      <c r="C109">
        <v>145.26499999999999</v>
      </c>
      <c r="D109">
        <v>145.65</v>
      </c>
      <c r="E109">
        <v>6156572</v>
      </c>
      <c r="F109">
        <v>145.65309999999999</v>
      </c>
      <c r="G109" s="4">
        <v>45461.166666666664</v>
      </c>
      <c r="H109">
        <v>93792</v>
      </c>
    </row>
    <row r="110" spans="1:8" x14ac:dyDescent="0.25">
      <c r="A110">
        <v>145.27000000000001</v>
      </c>
      <c r="B110">
        <v>148.08000000000001</v>
      </c>
      <c r="C110">
        <v>145.01</v>
      </c>
      <c r="D110">
        <v>147.78</v>
      </c>
      <c r="E110">
        <v>8749717</v>
      </c>
      <c r="F110">
        <v>147.196</v>
      </c>
      <c r="G110" s="4">
        <v>45463.166666666664</v>
      </c>
      <c r="H110">
        <v>121321</v>
      </c>
    </row>
    <row r="111" spans="1:8" x14ac:dyDescent="0.25">
      <c r="A111">
        <v>147.88999999999999</v>
      </c>
      <c r="B111">
        <v>149.08000000000001</v>
      </c>
      <c r="C111">
        <v>147.37</v>
      </c>
      <c r="D111">
        <v>148.75</v>
      </c>
      <c r="E111">
        <v>15176869</v>
      </c>
      <c r="F111">
        <v>148.59540000000001</v>
      </c>
      <c r="G111" s="4">
        <v>45464.166666666664</v>
      </c>
      <c r="H111">
        <v>101793</v>
      </c>
    </row>
    <row r="112" spans="1:8" x14ac:dyDescent="0.25">
      <c r="A112">
        <v>149</v>
      </c>
      <c r="B112">
        <v>149.7199</v>
      </c>
      <c r="C112">
        <v>148.16999999999999</v>
      </c>
      <c r="D112">
        <v>149.12</v>
      </c>
      <c r="E112">
        <v>6914671</v>
      </c>
      <c r="F112">
        <v>149.11840000000001</v>
      </c>
      <c r="G112" s="4">
        <v>45467.166666666664</v>
      </c>
      <c r="H112">
        <v>116728</v>
      </c>
    </row>
    <row r="113" spans="1:8" x14ac:dyDescent="0.25">
      <c r="A113">
        <v>149.18</v>
      </c>
      <c r="B113">
        <v>149.19999999999999</v>
      </c>
      <c r="C113">
        <v>146.94</v>
      </c>
      <c r="D113">
        <v>147.19</v>
      </c>
      <c r="E113">
        <v>6620303</v>
      </c>
      <c r="F113">
        <v>147.53309999999999</v>
      </c>
      <c r="G113" s="4">
        <v>45468.166666666664</v>
      </c>
      <c r="H113">
        <v>92191</v>
      </c>
    </row>
    <row r="114" spans="1:8" x14ac:dyDescent="0.25">
      <c r="A114">
        <v>146.19999999999999</v>
      </c>
      <c r="B114">
        <v>147.19</v>
      </c>
      <c r="C114">
        <v>145.78</v>
      </c>
      <c r="D114">
        <v>146.82</v>
      </c>
      <c r="E114">
        <v>5267809</v>
      </c>
      <c r="F114">
        <v>146.73140000000001</v>
      </c>
      <c r="G114" s="4">
        <v>45469.166666666664</v>
      </c>
      <c r="H114">
        <v>87356</v>
      </c>
    </row>
    <row r="115" spans="1:8" x14ac:dyDescent="0.25">
      <c r="A115">
        <v>146.80000000000001</v>
      </c>
      <c r="B115">
        <v>147.36000000000001</v>
      </c>
      <c r="C115">
        <v>144.84</v>
      </c>
      <c r="D115">
        <v>145.80000000000001</v>
      </c>
      <c r="E115">
        <v>5739246</v>
      </c>
      <c r="F115">
        <v>145.89510000000001</v>
      </c>
      <c r="G115" s="4">
        <v>45470.166666666664</v>
      </c>
      <c r="H115">
        <v>100055</v>
      </c>
    </row>
    <row r="116" spans="1:8" x14ac:dyDescent="0.25">
      <c r="A116">
        <v>146.04</v>
      </c>
      <c r="B116">
        <v>147.07</v>
      </c>
      <c r="C116">
        <v>145.65</v>
      </c>
      <c r="D116">
        <v>146.16</v>
      </c>
      <c r="E116">
        <v>10495735</v>
      </c>
      <c r="F116">
        <v>146.22470000000001</v>
      </c>
      <c r="G116" s="4">
        <v>45471.166666666664</v>
      </c>
      <c r="H116">
        <v>102919</v>
      </c>
    </row>
    <row r="117" spans="1:8" x14ac:dyDescent="0.25">
      <c r="A117">
        <v>146.07</v>
      </c>
      <c r="B117">
        <v>148.69999999999999</v>
      </c>
      <c r="C117">
        <v>145.62010000000001</v>
      </c>
      <c r="D117">
        <v>146.44</v>
      </c>
      <c r="E117">
        <v>5144443</v>
      </c>
      <c r="F117">
        <v>146.5909</v>
      </c>
      <c r="G117" s="4">
        <v>45474.166666666664</v>
      </c>
      <c r="H117">
        <v>102325</v>
      </c>
    </row>
    <row r="118" spans="1:8" x14ac:dyDescent="0.25">
      <c r="A118">
        <v>146.43</v>
      </c>
      <c r="B118">
        <v>147.15</v>
      </c>
      <c r="C118">
        <v>145.74</v>
      </c>
      <c r="D118">
        <v>146.03</v>
      </c>
      <c r="E118">
        <v>5491962</v>
      </c>
      <c r="F118">
        <v>146.16079999999999</v>
      </c>
      <c r="G118" s="4">
        <v>45475.166666666664</v>
      </c>
      <c r="H118">
        <v>96912</v>
      </c>
    </row>
    <row r="119" spans="1:8" x14ac:dyDescent="0.25">
      <c r="A119">
        <v>146.19999999999999</v>
      </c>
      <c r="B119">
        <v>146.65</v>
      </c>
      <c r="C119">
        <v>144.74</v>
      </c>
      <c r="D119">
        <v>145.69</v>
      </c>
      <c r="E119">
        <v>3246157</v>
      </c>
      <c r="F119">
        <v>145.36060000000001</v>
      </c>
      <c r="G119" s="4">
        <v>45476.166666666664</v>
      </c>
      <c r="H119">
        <v>70860</v>
      </c>
    </row>
    <row r="120" spans="1:8" x14ac:dyDescent="0.25">
      <c r="A120">
        <v>145.77000000000001</v>
      </c>
      <c r="B120">
        <v>146.55000000000001</v>
      </c>
      <c r="C120">
        <v>144.5</v>
      </c>
      <c r="D120">
        <v>146.47999999999999</v>
      </c>
      <c r="E120">
        <v>4888535</v>
      </c>
      <c r="F120">
        <v>145.8159</v>
      </c>
      <c r="G120" s="4">
        <v>45478.166666666664</v>
      </c>
      <c r="H120">
        <v>97172</v>
      </c>
    </row>
    <row r="121" spans="1:8" x14ac:dyDescent="0.25">
      <c r="A121">
        <v>146.4</v>
      </c>
      <c r="B121">
        <v>147.22</v>
      </c>
      <c r="C121">
        <v>145.25</v>
      </c>
      <c r="D121">
        <v>145.47999999999999</v>
      </c>
      <c r="E121">
        <v>5260229</v>
      </c>
      <c r="F121">
        <v>145.80260000000001</v>
      </c>
      <c r="G121" s="4">
        <v>45481.166666666664</v>
      </c>
      <c r="H121">
        <v>96042</v>
      </c>
    </row>
    <row r="122" spans="1:8" x14ac:dyDescent="0.25">
      <c r="A122">
        <v>145.66999999999999</v>
      </c>
      <c r="B122">
        <v>147.13</v>
      </c>
      <c r="C122">
        <v>145.18</v>
      </c>
      <c r="D122">
        <v>147.05000000000001</v>
      </c>
      <c r="E122">
        <v>5892187</v>
      </c>
      <c r="F122">
        <v>146.61160000000001</v>
      </c>
      <c r="G122" s="4">
        <v>45482.166666666664</v>
      </c>
      <c r="H122">
        <v>95669</v>
      </c>
    </row>
    <row r="123" spans="1:8" x14ac:dyDescent="0.25">
      <c r="A123">
        <v>147.26</v>
      </c>
      <c r="B123">
        <v>149.47</v>
      </c>
      <c r="C123">
        <v>146.68</v>
      </c>
      <c r="D123">
        <v>149.43</v>
      </c>
      <c r="E123">
        <v>6093187</v>
      </c>
      <c r="F123">
        <v>148.643</v>
      </c>
      <c r="G123" s="4">
        <v>45483.166666666664</v>
      </c>
      <c r="H123">
        <v>101180</v>
      </c>
    </row>
    <row r="124" spans="1:8" x14ac:dyDescent="0.25">
      <c r="A124">
        <v>149.58000000000001</v>
      </c>
      <c r="B124">
        <v>150.58000000000001</v>
      </c>
      <c r="C124">
        <v>148.63999999999999</v>
      </c>
      <c r="D124">
        <v>149.69999999999999</v>
      </c>
      <c r="E124">
        <v>6352109</v>
      </c>
      <c r="F124">
        <v>149.696</v>
      </c>
      <c r="G124" s="4">
        <v>45484.166666666664</v>
      </c>
      <c r="H124">
        <v>110919</v>
      </c>
    </row>
    <row r="125" spans="1:8" x14ac:dyDescent="0.25">
      <c r="A125">
        <v>150</v>
      </c>
      <c r="B125">
        <v>150.88</v>
      </c>
      <c r="C125">
        <v>149.24</v>
      </c>
      <c r="D125">
        <v>149.88</v>
      </c>
      <c r="E125">
        <v>5336394</v>
      </c>
      <c r="F125">
        <v>150.0813</v>
      </c>
      <c r="G125" s="4">
        <v>45485.166666666664</v>
      </c>
      <c r="H125">
        <v>111279</v>
      </c>
    </row>
    <row r="126" spans="1:8" x14ac:dyDescent="0.25">
      <c r="A126">
        <v>150.08000000000001</v>
      </c>
      <c r="B126">
        <v>150.25</v>
      </c>
      <c r="C126">
        <v>148.87</v>
      </c>
      <c r="D126">
        <v>149.24</v>
      </c>
      <c r="E126">
        <v>6711354</v>
      </c>
      <c r="F126">
        <v>149.3347</v>
      </c>
      <c r="G126" s="4">
        <v>45488.166666666664</v>
      </c>
      <c r="H126">
        <v>109346</v>
      </c>
    </row>
    <row r="127" spans="1:8" x14ac:dyDescent="0.25">
      <c r="A127">
        <v>149.69</v>
      </c>
      <c r="B127">
        <v>151.08000000000001</v>
      </c>
      <c r="C127">
        <v>149.16</v>
      </c>
      <c r="D127">
        <v>151.01</v>
      </c>
      <c r="E127">
        <v>6469582</v>
      </c>
      <c r="F127">
        <v>150.5693</v>
      </c>
      <c r="G127" s="4">
        <v>45489.166666666664</v>
      </c>
      <c r="H127">
        <v>132876</v>
      </c>
    </row>
    <row r="128" spans="1:8" x14ac:dyDescent="0.25">
      <c r="A128">
        <v>151.55000000000001</v>
      </c>
      <c r="B128">
        <v>157.49</v>
      </c>
      <c r="C128">
        <v>151.41499999999999</v>
      </c>
      <c r="D128">
        <v>156.58000000000001</v>
      </c>
      <c r="E128">
        <v>13801429</v>
      </c>
      <c r="F128">
        <v>155.93770000000001</v>
      </c>
      <c r="G128" s="4">
        <v>45490.166666666664</v>
      </c>
      <c r="H128">
        <v>197291</v>
      </c>
    </row>
    <row r="129" spans="1:8" x14ac:dyDescent="0.25">
      <c r="A129">
        <v>155.6</v>
      </c>
      <c r="B129">
        <v>157.07</v>
      </c>
      <c r="C129">
        <v>154.62</v>
      </c>
      <c r="D129">
        <v>155.41999999999999</v>
      </c>
      <c r="E129">
        <v>10166247</v>
      </c>
      <c r="F129">
        <v>155.95189999999999</v>
      </c>
      <c r="G129" s="4">
        <v>45491.166666666664</v>
      </c>
      <c r="H129">
        <v>163696</v>
      </c>
    </row>
    <row r="130" spans="1:8" x14ac:dyDescent="0.25">
      <c r="A130">
        <v>156.51</v>
      </c>
      <c r="B130">
        <v>156.51</v>
      </c>
      <c r="C130">
        <v>154.12</v>
      </c>
      <c r="D130">
        <v>154.69</v>
      </c>
      <c r="E130">
        <v>7398036</v>
      </c>
      <c r="F130">
        <v>154.91419999999999</v>
      </c>
      <c r="G130" s="4">
        <v>45492.166666666664</v>
      </c>
      <c r="H130">
        <v>109426</v>
      </c>
    </row>
    <row r="131" spans="1:8" x14ac:dyDescent="0.25">
      <c r="A131">
        <v>154.77000000000001</v>
      </c>
      <c r="B131">
        <v>155.11000000000001</v>
      </c>
      <c r="C131">
        <v>153.59</v>
      </c>
      <c r="D131">
        <v>154.24</v>
      </c>
      <c r="E131">
        <v>6840609</v>
      </c>
      <c r="F131">
        <v>154.2996</v>
      </c>
      <c r="G131" s="4">
        <v>45495.166666666664</v>
      </c>
      <c r="H131">
        <v>121133</v>
      </c>
    </row>
    <row r="132" spans="1:8" x14ac:dyDescent="0.25">
      <c r="A132">
        <v>153.31</v>
      </c>
      <c r="B132">
        <v>153.5</v>
      </c>
      <c r="C132">
        <v>151.57</v>
      </c>
      <c r="D132">
        <v>152.35</v>
      </c>
      <c r="E132">
        <v>6261870</v>
      </c>
      <c r="F132">
        <v>152.4701</v>
      </c>
      <c r="G132" s="4">
        <v>45496.166666666664</v>
      </c>
      <c r="H132">
        <v>104032</v>
      </c>
    </row>
    <row r="133" spans="1:8" x14ac:dyDescent="0.25">
      <c r="A133">
        <v>152.76</v>
      </c>
      <c r="B133">
        <v>156.41</v>
      </c>
      <c r="C133">
        <v>152.33000000000001</v>
      </c>
      <c r="D133">
        <v>156.28</v>
      </c>
      <c r="E133">
        <v>7168217</v>
      </c>
      <c r="F133">
        <v>155.47559999999999</v>
      </c>
      <c r="G133" s="4">
        <v>45497.166666666664</v>
      </c>
      <c r="H133">
        <v>129448</v>
      </c>
    </row>
    <row r="134" spans="1:8" x14ac:dyDescent="0.25">
      <c r="A134">
        <v>156.47999999999999</v>
      </c>
      <c r="B134">
        <v>160.58000000000001</v>
      </c>
      <c r="C134">
        <v>156</v>
      </c>
      <c r="D134">
        <v>159.63999999999999</v>
      </c>
      <c r="E134">
        <v>10019578</v>
      </c>
      <c r="F134">
        <v>159.45670000000001</v>
      </c>
      <c r="G134" s="4">
        <v>45498.166666666664</v>
      </c>
      <c r="H134">
        <v>151580</v>
      </c>
    </row>
    <row r="135" spans="1:8" x14ac:dyDescent="0.25">
      <c r="A135">
        <v>159.75</v>
      </c>
      <c r="B135">
        <v>161.58000000000001</v>
      </c>
      <c r="C135">
        <v>159.47239999999999</v>
      </c>
      <c r="D135">
        <v>160.63999999999999</v>
      </c>
      <c r="E135">
        <v>8356878</v>
      </c>
      <c r="F135">
        <v>160.87289999999999</v>
      </c>
      <c r="G135" s="4">
        <v>45499.166666666664</v>
      </c>
      <c r="H135">
        <v>122473</v>
      </c>
    </row>
    <row r="136" spans="1:8" x14ac:dyDescent="0.25">
      <c r="A136">
        <v>159.97</v>
      </c>
      <c r="B136">
        <v>160</v>
      </c>
      <c r="C136">
        <v>158.05000000000001</v>
      </c>
      <c r="D136">
        <v>158.56</v>
      </c>
      <c r="E136">
        <v>5625204</v>
      </c>
      <c r="F136">
        <v>159.05359999999999</v>
      </c>
      <c r="G136" s="4">
        <v>45502.166666666664</v>
      </c>
      <c r="H136">
        <v>108157</v>
      </c>
    </row>
    <row r="137" spans="1:8" x14ac:dyDescent="0.25">
      <c r="A137">
        <v>158.54</v>
      </c>
      <c r="B137">
        <v>161.55000000000001</v>
      </c>
      <c r="C137">
        <v>158.36000000000001</v>
      </c>
      <c r="D137">
        <v>161.33000000000001</v>
      </c>
      <c r="E137">
        <v>6545677</v>
      </c>
      <c r="F137">
        <v>160.6345</v>
      </c>
      <c r="G137" s="4">
        <v>45503.166666666664</v>
      </c>
      <c r="H137">
        <v>111339</v>
      </c>
    </row>
    <row r="138" spans="1:8" x14ac:dyDescent="0.25">
      <c r="A138">
        <v>159.85</v>
      </c>
      <c r="B138">
        <v>160.35</v>
      </c>
      <c r="C138">
        <v>157.74</v>
      </c>
      <c r="D138">
        <v>157.85</v>
      </c>
      <c r="E138">
        <v>8293239</v>
      </c>
      <c r="F138">
        <v>158.59190000000001</v>
      </c>
      <c r="G138" s="4">
        <v>45504.166666666664</v>
      </c>
      <c r="H138">
        <v>116877</v>
      </c>
    </row>
    <row r="139" spans="1:8" x14ac:dyDescent="0.25">
      <c r="A139">
        <v>158.47999999999999</v>
      </c>
      <c r="B139">
        <v>160.81</v>
      </c>
      <c r="C139">
        <v>157.71</v>
      </c>
      <c r="D139">
        <v>160.76</v>
      </c>
      <c r="E139">
        <v>7213419</v>
      </c>
      <c r="F139">
        <v>159.87119999999999</v>
      </c>
      <c r="G139" s="4">
        <v>45505.166666666664</v>
      </c>
      <c r="H139">
        <v>114777</v>
      </c>
    </row>
    <row r="140" spans="1:8" x14ac:dyDescent="0.25">
      <c r="A140">
        <v>161.9</v>
      </c>
      <c r="B140">
        <v>164.85</v>
      </c>
      <c r="C140">
        <v>161</v>
      </c>
      <c r="D140">
        <v>164.14</v>
      </c>
      <c r="E140">
        <v>11280357</v>
      </c>
      <c r="F140">
        <v>163.19159999999999</v>
      </c>
      <c r="G140" s="4">
        <v>45506.166666666664</v>
      </c>
      <c r="H140">
        <v>160197</v>
      </c>
    </row>
    <row r="141" spans="1:8" x14ac:dyDescent="0.25">
      <c r="A141">
        <v>163.79499999999999</v>
      </c>
      <c r="B141">
        <v>165.78</v>
      </c>
      <c r="C141">
        <v>160.58000000000001</v>
      </c>
      <c r="D141">
        <v>161.25</v>
      </c>
      <c r="E141">
        <v>12032209</v>
      </c>
      <c r="F141">
        <v>162.16630000000001</v>
      </c>
      <c r="G141" s="4">
        <v>45509.166666666664</v>
      </c>
      <c r="H141">
        <v>187158</v>
      </c>
    </row>
    <row r="142" spans="1:8" x14ac:dyDescent="0.25">
      <c r="A142">
        <v>161.05000000000001</v>
      </c>
      <c r="B142">
        <v>161.47999999999999</v>
      </c>
      <c r="C142">
        <v>158.94</v>
      </c>
      <c r="D142">
        <v>158.97</v>
      </c>
      <c r="E142">
        <v>7607144</v>
      </c>
      <c r="F142">
        <v>159.63460000000001</v>
      </c>
      <c r="G142" s="4">
        <v>45510.166666666664</v>
      </c>
      <c r="H142">
        <v>114015</v>
      </c>
    </row>
    <row r="143" spans="1:8" x14ac:dyDescent="0.25">
      <c r="A143">
        <v>158.87</v>
      </c>
      <c r="B143">
        <v>160.61500000000001</v>
      </c>
      <c r="C143">
        <v>158.19</v>
      </c>
      <c r="D143">
        <v>158.9</v>
      </c>
      <c r="E143">
        <v>5993028</v>
      </c>
      <c r="F143">
        <v>159.2739</v>
      </c>
      <c r="G143" s="4">
        <v>45511.166666666664</v>
      </c>
      <c r="H143">
        <v>94131</v>
      </c>
    </row>
    <row r="144" spans="1:8" x14ac:dyDescent="0.25">
      <c r="A144">
        <v>158.57</v>
      </c>
      <c r="B144">
        <v>160.69999999999999</v>
      </c>
      <c r="C144">
        <v>158.03</v>
      </c>
      <c r="D144">
        <v>160.22</v>
      </c>
      <c r="E144">
        <v>5094830</v>
      </c>
      <c r="F144">
        <v>160.0934</v>
      </c>
      <c r="G144" s="4">
        <v>45512.166666666664</v>
      </c>
      <c r="H144">
        <v>89287</v>
      </c>
    </row>
    <row r="145" spans="1:8" x14ac:dyDescent="0.25">
      <c r="A145">
        <v>160.12</v>
      </c>
      <c r="B145">
        <v>160.93</v>
      </c>
      <c r="C145">
        <v>159.34</v>
      </c>
      <c r="D145">
        <v>160.62</v>
      </c>
      <c r="E145">
        <v>4579186</v>
      </c>
      <c r="F145">
        <v>160.43090000000001</v>
      </c>
      <c r="G145" s="4">
        <v>45513.166666666664</v>
      </c>
      <c r="H145">
        <v>84727</v>
      </c>
    </row>
    <row r="146" spans="1:8" x14ac:dyDescent="0.25">
      <c r="A146">
        <v>160.97</v>
      </c>
      <c r="B146">
        <v>161.69999999999999</v>
      </c>
      <c r="C146">
        <v>158.71</v>
      </c>
      <c r="D146">
        <v>159.88</v>
      </c>
      <c r="E146">
        <v>7605419</v>
      </c>
      <c r="F146">
        <v>159.9359</v>
      </c>
      <c r="G146" s="4">
        <v>45516.166666666664</v>
      </c>
      <c r="H146">
        <v>114707</v>
      </c>
    </row>
    <row r="147" spans="1:8" x14ac:dyDescent="0.25">
      <c r="A147">
        <v>160.27000000000001</v>
      </c>
      <c r="B147">
        <v>160.37</v>
      </c>
      <c r="C147">
        <v>156.44</v>
      </c>
      <c r="D147">
        <v>158.38999999999999</v>
      </c>
      <c r="E147">
        <v>9711395</v>
      </c>
      <c r="F147">
        <v>158.17269999999999</v>
      </c>
      <c r="G147" s="4">
        <v>45517.166666666664</v>
      </c>
      <c r="H147">
        <v>121583</v>
      </c>
    </row>
    <row r="148" spans="1:8" x14ac:dyDescent="0.25">
      <c r="A148">
        <v>157.83000000000001</v>
      </c>
      <c r="B148">
        <v>159.55000000000001</v>
      </c>
      <c r="C148">
        <v>157.4</v>
      </c>
      <c r="D148">
        <v>158.47999999999999</v>
      </c>
      <c r="E148">
        <v>5141249</v>
      </c>
      <c r="F148">
        <v>158.5898</v>
      </c>
      <c r="G148" s="4">
        <v>45518.166666666664</v>
      </c>
      <c r="H148">
        <v>84238</v>
      </c>
    </row>
    <row r="149" spans="1:8" x14ac:dyDescent="0.25">
      <c r="A149">
        <v>158.37</v>
      </c>
      <c r="B149">
        <v>159.495</v>
      </c>
      <c r="C149">
        <v>157.84</v>
      </c>
      <c r="D149">
        <v>159.09</v>
      </c>
      <c r="E149">
        <v>7237785</v>
      </c>
      <c r="F149">
        <v>158.91319999999999</v>
      </c>
      <c r="G149" s="4">
        <v>45519.166666666664</v>
      </c>
      <c r="H149">
        <v>94354</v>
      </c>
    </row>
    <row r="150" spans="1:8" x14ac:dyDescent="0.25">
      <c r="A150">
        <v>159.13999999999999</v>
      </c>
      <c r="B150">
        <v>159.94</v>
      </c>
      <c r="C150">
        <v>158.18</v>
      </c>
      <c r="D150">
        <v>159.38999999999999</v>
      </c>
      <c r="E150">
        <v>5012774</v>
      </c>
      <c r="F150">
        <v>159.25360000000001</v>
      </c>
      <c r="G150" s="4">
        <v>45520.166666666664</v>
      </c>
      <c r="H150">
        <v>83296</v>
      </c>
    </row>
    <row r="151" spans="1:8" x14ac:dyDescent="0.25">
      <c r="A151">
        <v>159.46</v>
      </c>
      <c r="B151">
        <v>160.29499999999999</v>
      </c>
      <c r="C151">
        <v>159.13</v>
      </c>
      <c r="D151">
        <v>159.63</v>
      </c>
      <c r="E151">
        <v>4408517</v>
      </c>
      <c r="F151">
        <v>159.66409999999999</v>
      </c>
      <c r="G151" s="4">
        <v>45523.166666666664</v>
      </c>
      <c r="H151">
        <v>79394</v>
      </c>
    </row>
    <row r="152" spans="1:8" x14ac:dyDescent="0.25">
      <c r="A152">
        <v>160</v>
      </c>
      <c r="B152">
        <v>160.93</v>
      </c>
      <c r="C152">
        <v>159.66999999999999</v>
      </c>
      <c r="D152">
        <v>160.16</v>
      </c>
      <c r="E152">
        <v>7275133</v>
      </c>
      <c r="F152">
        <v>160.05930000000001</v>
      </c>
      <c r="G152" s="4">
        <v>45524.166666666664</v>
      </c>
      <c r="H152">
        <v>74733</v>
      </c>
    </row>
    <row r="153" spans="1:8" x14ac:dyDescent="0.25">
      <c r="A153">
        <v>160.4</v>
      </c>
      <c r="B153">
        <v>161.47999999999999</v>
      </c>
      <c r="C153">
        <v>160.31</v>
      </c>
      <c r="D153">
        <v>161.43</v>
      </c>
      <c r="E153">
        <v>5019375</v>
      </c>
      <c r="F153">
        <v>161.10990000000001</v>
      </c>
      <c r="G153" s="4">
        <v>45525.166666666664</v>
      </c>
      <c r="H153">
        <v>76745</v>
      </c>
    </row>
    <row r="154" spans="1:8" x14ac:dyDescent="0.25">
      <c r="A154">
        <v>162</v>
      </c>
      <c r="B154">
        <v>162.49</v>
      </c>
      <c r="C154">
        <v>160.79</v>
      </c>
      <c r="D154">
        <v>162.35</v>
      </c>
      <c r="E154">
        <v>6552142</v>
      </c>
      <c r="F154">
        <v>161.8827</v>
      </c>
      <c r="G154" s="4">
        <v>45526.166666666664</v>
      </c>
      <c r="H154">
        <v>87437</v>
      </c>
    </row>
    <row r="155" spans="1:8" x14ac:dyDescent="0.25">
      <c r="A155">
        <v>162.5</v>
      </c>
      <c r="B155">
        <v>164.22</v>
      </c>
      <c r="C155">
        <v>161.69499999999999</v>
      </c>
      <c r="D155">
        <v>164.13</v>
      </c>
      <c r="E155">
        <v>7093429</v>
      </c>
      <c r="F155">
        <v>163.35640000000001</v>
      </c>
      <c r="G155" s="4">
        <v>45527.166666666664</v>
      </c>
      <c r="H155">
        <v>100941</v>
      </c>
    </row>
    <row r="156" spans="1:8" x14ac:dyDescent="0.25">
      <c r="A156">
        <v>164.17</v>
      </c>
      <c r="B156">
        <v>165.71</v>
      </c>
      <c r="C156">
        <v>163.54</v>
      </c>
      <c r="D156">
        <v>164.61</v>
      </c>
      <c r="E156">
        <v>6870622</v>
      </c>
      <c r="F156">
        <v>164.6842</v>
      </c>
      <c r="G156" s="4">
        <v>45530.166666666664</v>
      </c>
      <c r="H156">
        <v>105063</v>
      </c>
    </row>
    <row r="157" spans="1:8" x14ac:dyDescent="0.25">
      <c r="A157">
        <v>163.5</v>
      </c>
      <c r="B157">
        <v>164.035</v>
      </c>
      <c r="C157">
        <v>162.16</v>
      </c>
      <c r="D157">
        <v>162.94999999999999</v>
      </c>
      <c r="E157">
        <v>4388728</v>
      </c>
      <c r="F157">
        <v>162.91120000000001</v>
      </c>
      <c r="G157" s="4">
        <v>45531.166666666664</v>
      </c>
      <c r="H157">
        <v>74092</v>
      </c>
    </row>
    <row r="158" spans="1:8" x14ac:dyDescent="0.25">
      <c r="A158">
        <v>163</v>
      </c>
      <c r="B158">
        <v>165</v>
      </c>
      <c r="C158">
        <v>162.71</v>
      </c>
      <c r="D158">
        <v>163.92</v>
      </c>
      <c r="E158">
        <v>5187198</v>
      </c>
      <c r="F158">
        <v>164.08879999999999</v>
      </c>
      <c r="G158" s="4">
        <v>45532.166666666664</v>
      </c>
      <c r="H158">
        <v>93389</v>
      </c>
    </row>
    <row r="159" spans="1:8" x14ac:dyDescent="0.25">
      <c r="A159">
        <v>164.63</v>
      </c>
      <c r="B159">
        <v>164.72</v>
      </c>
      <c r="C159">
        <v>163.36000000000001</v>
      </c>
      <c r="D159">
        <v>164.23</v>
      </c>
      <c r="E159">
        <v>7390125</v>
      </c>
      <c r="F159">
        <v>164.22399999999999</v>
      </c>
      <c r="G159" s="4">
        <v>45533.166666666664</v>
      </c>
      <c r="H159">
        <v>81968</v>
      </c>
    </row>
    <row r="160" spans="1:8" x14ac:dyDescent="0.25">
      <c r="A160">
        <v>164.12</v>
      </c>
      <c r="B160">
        <v>165.98</v>
      </c>
      <c r="C160">
        <v>163.81</v>
      </c>
      <c r="D160">
        <v>165.86</v>
      </c>
      <c r="E160">
        <v>7971017</v>
      </c>
      <c r="F160">
        <v>165.2423</v>
      </c>
      <c r="G160" s="4">
        <v>45534.166666666664</v>
      </c>
      <c r="H160">
        <v>91711</v>
      </c>
    </row>
    <row r="161" spans="1:8" x14ac:dyDescent="0.25">
      <c r="A161">
        <v>165.24</v>
      </c>
      <c r="B161">
        <v>167.81</v>
      </c>
      <c r="C161">
        <v>164.77</v>
      </c>
      <c r="D161">
        <v>167.16</v>
      </c>
      <c r="E161">
        <v>6956452</v>
      </c>
      <c r="F161">
        <v>166.93520000000001</v>
      </c>
      <c r="G161" s="4">
        <v>45538.166666666664</v>
      </c>
      <c r="H161">
        <v>129369</v>
      </c>
    </row>
    <row r="162" spans="1:8" x14ac:dyDescent="0.25">
      <c r="A162">
        <v>167.81</v>
      </c>
      <c r="B162">
        <v>168.85</v>
      </c>
      <c r="C162">
        <v>166.04</v>
      </c>
      <c r="D162">
        <v>167.36</v>
      </c>
      <c r="E162">
        <v>6939132</v>
      </c>
      <c r="F162">
        <v>167.38720000000001</v>
      </c>
      <c r="G162" s="4">
        <v>45539.166666666664</v>
      </c>
      <c r="H162">
        <v>112878</v>
      </c>
    </row>
    <row r="163" spans="1:8" x14ac:dyDescent="0.25">
      <c r="A163">
        <v>167.2</v>
      </c>
      <c r="B163">
        <v>167.37</v>
      </c>
      <c r="C163">
        <v>164.83</v>
      </c>
      <c r="D163">
        <v>164.99</v>
      </c>
      <c r="E163">
        <v>4600392</v>
      </c>
      <c r="F163">
        <v>165.57849999999999</v>
      </c>
      <c r="G163" s="4">
        <v>45540.166666666664</v>
      </c>
      <c r="H163">
        <v>96452</v>
      </c>
    </row>
    <row r="164" spans="1:8" x14ac:dyDescent="0.25">
      <c r="A164">
        <v>165.18</v>
      </c>
      <c r="B164">
        <v>165.93989999999999</v>
      </c>
      <c r="C164">
        <v>164.12</v>
      </c>
      <c r="D164">
        <v>164.38</v>
      </c>
      <c r="E164">
        <v>6016884</v>
      </c>
      <c r="F164">
        <v>164.6337</v>
      </c>
      <c r="G164" s="4">
        <v>45541.166666666664</v>
      </c>
      <c r="H164">
        <v>87417</v>
      </c>
    </row>
    <row r="165" spans="1:8" x14ac:dyDescent="0.25">
      <c r="A165">
        <v>164.84</v>
      </c>
      <c r="B165">
        <v>167.405</v>
      </c>
      <c r="C165">
        <v>164.47</v>
      </c>
      <c r="D165">
        <v>166.61</v>
      </c>
      <c r="E165">
        <v>7538233</v>
      </c>
      <c r="F165">
        <v>166.57730000000001</v>
      </c>
      <c r="G165" s="4">
        <v>45544.166666666664</v>
      </c>
      <c r="H165">
        <v>112886</v>
      </c>
    </row>
    <row r="166" spans="1:8" x14ac:dyDescent="0.25">
      <c r="A166">
        <v>167.5</v>
      </c>
      <c r="B166">
        <v>168.46</v>
      </c>
      <c r="C166">
        <v>166.745</v>
      </c>
      <c r="D166">
        <v>167.38</v>
      </c>
      <c r="E166">
        <v>6559734</v>
      </c>
      <c r="F166">
        <v>167.45070000000001</v>
      </c>
      <c r="G166" s="4">
        <v>45545.166666666664</v>
      </c>
      <c r="H166">
        <v>96611</v>
      </c>
    </row>
    <row r="167" spans="1:8" x14ac:dyDescent="0.25">
      <c r="A167">
        <v>166.79</v>
      </c>
      <c r="B167">
        <v>166.79</v>
      </c>
      <c r="C167">
        <v>164.09</v>
      </c>
      <c r="D167">
        <v>164.82</v>
      </c>
      <c r="E167">
        <v>5920165</v>
      </c>
      <c r="F167">
        <v>164.94499999999999</v>
      </c>
      <c r="G167" s="4">
        <v>45546.166666666664</v>
      </c>
      <c r="H167">
        <v>104692</v>
      </c>
    </row>
    <row r="168" spans="1:8" x14ac:dyDescent="0.25">
      <c r="A168">
        <v>164.2</v>
      </c>
      <c r="B168">
        <v>165.1</v>
      </c>
      <c r="C168">
        <v>162.71010000000001</v>
      </c>
      <c r="D168">
        <v>164.64</v>
      </c>
      <c r="E168">
        <v>4541046</v>
      </c>
      <c r="F168">
        <v>164.17830000000001</v>
      </c>
      <c r="G168" s="4">
        <v>45547.166666666664</v>
      </c>
      <c r="H168">
        <v>88051</v>
      </c>
    </row>
    <row r="169" spans="1:8" x14ac:dyDescent="0.25">
      <c r="A169">
        <v>164.74</v>
      </c>
      <c r="B169">
        <v>165.75</v>
      </c>
      <c r="C169">
        <v>163.82</v>
      </c>
      <c r="D169">
        <v>165.52</v>
      </c>
      <c r="E169">
        <v>3693548</v>
      </c>
      <c r="F169">
        <v>165.27680000000001</v>
      </c>
      <c r="G169" s="4">
        <v>45548.166666666664</v>
      </c>
      <c r="H169">
        <v>86652</v>
      </c>
    </row>
    <row r="170" spans="1:8" x14ac:dyDescent="0.25">
      <c r="A170">
        <v>166.36</v>
      </c>
      <c r="B170">
        <v>167.25</v>
      </c>
      <c r="C170">
        <v>165.78</v>
      </c>
      <c r="D170">
        <v>166.99</v>
      </c>
      <c r="E170">
        <v>5187887</v>
      </c>
      <c r="F170">
        <v>166.76079999999999</v>
      </c>
      <c r="G170" s="4">
        <v>45551.166666666664</v>
      </c>
      <c r="H170">
        <v>89395</v>
      </c>
    </row>
    <row r="171" spans="1:8" x14ac:dyDescent="0.25">
      <c r="A171">
        <v>166.24</v>
      </c>
      <c r="B171">
        <v>167.72</v>
      </c>
      <c r="C171">
        <v>165.93</v>
      </c>
      <c r="D171">
        <v>167.07</v>
      </c>
      <c r="E171">
        <v>5066586</v>
      </c>
      <c r="F171">
        <v>167.0035</v>
      </c>
      <c r="G171" s="4">
        <v>45552.166666666664</v>
      </c>
      <c r="H171">
        <v>92873</v>
      </c>
    </row>
    <row r="172" spans="1:8" x14ac:dyDescent="0.25">
      <c r="A172">
        <v>166.63</v>
      </c>
      <c r="B172">
        <v>168.35</v>
      </c>
      <c r="C172">
        <v>165.74</v>
      </c>
      <c r="D172">
        <v>166.15</v>
      </c>
      <c r="E172">
        <v>4722765</v>
      </c>
      <c r="F172">
        <v>166.7268</v>
      </c>
      <c r="G172" s="4">
        <v>45553.166666666664</v>
      </c>
      <c r="H172">
        <v>90828</v>
      </c>
    </row>
    <row r="173" spans="1:8" x14ac:dyDescent="0.25">
      <c r="A173">
        <v>166.23</v>
      </c>
      <c r="B173">
        <v>166.37</v>
      </c>
      <c r="C173">
        <v>164.42</v>
      </c>
      <c r="D173">
        <v>164.82</v>
      </c>
      <c r="E173">
        <v>4956119</v>
      </c>
      <c r="F173">
        <v>165.02180000000001</v>
      </c>
      <c r="G173" s="4">
        <v>45554.166666666664</v>
      </c>
      <c r="H173">
        <v>95919</v>
      </c>
    </row>
    <row r="174" spans="1:8" x14ac:dyDescent="0.25">
      <c r="A174">
        <v>164.3</v>
      </c>
      <c r="B174">
        <v>164.87</v>
      </c>
      <c r="C174">
        <v>163.55000000000001</v>
      </c>
      <c r="D174">
        <v>164.16</v>
      </c>
      <c r="E174">
        <v>11838967</v>
      </c>
      <c r="F174">
        <v>164.19980000000001</v>
      </c>
      <c r="G174" s="4">
        <v>45555.166666666664</v>
      </c>
      <c r="H174">
        <v>95231</v>
      </c>
    </row>
    <row r="175" spans="1:8" x14ac:dyDescent="0.25">
      <c r="A175">
        <v>164.4</v>
      </c>
      <c r="B175">
        <v>164.5</v>
      </c>
      <c r="C175">
        <v>162.72</v>
      </c>
      <c r="D175">
        <v>163.22</v>
      </c>
      <c r="E175">
        <v>4671645</v>
      </c>
      <c r="F175">
        <v>163.1747</v>
      </c>
      <c r="G175" s="4">
        <v>45558.166666666664</v>
      </c>
      <c r="H175">
        <v>93785</v>
      </c>
    </row>
    <row r="176" spans="1:8" x14ac:dyDescent="0.25">
      <c r="A176">
        <v>162.79</v>
      </c>
      <c r="B176">
        <v>163.49</v>
      </c>
      <c r="C176">
        <v>161.55000000000001</v>
      </c>
      <c r="D176">
        <v>162.78</v>
      </c>
      <c r="E176">
        <v>6041561</v>
      </c>
      <c r="F176">
        <v>162.65770000000001</v>
      </c>
      <c r="G176" s="4">
        <v>45559.166666666664</v>
      </c>
      <c r="H176">
        <v>94846</v>
      </c>
    </row>
    <row r="177" spans="1:8" x14ac:dyDescent="0.25">
      <c r="A177">
        <v>163</v>
      </c>
      <c r="B177">
        <v>163.315</v>
      </c>
      <c r="C177">
        <v>160.36000000000001</v>
      </c>
      <c r="D177">
        <v>160.6</v>
      </c>
      <c r="E177">
        <v>5420011</v>
      </c>
      <c r="F177">
        <v>160.9375</v>
      </c>
      <c r="G177" s="4">
        <v>45560.166666666664</v>
      </c>
      <c r="H177">
        <v>99472</v>
      </c>
    </row>
    <row r="178" spans="1:8" x14ac:dyDescent="0.25">
      <c r="A178">
        <v>160.24</v>
      </c>
      <c r="B178">
        <v>161.54</v>
      </c>
      <c r="C178">
        <v>160.02000000000001</v>
      </c>
      <c r="D178">
        <v>161.38999999999999</v>
      </c>
      <c r="E178">
        <v>6122231</v>
      </c>
      <c r="F178">
        <v>161.0737</v>
      </c>
      <c r="G178" s="4">
        <v>45561.166666666664</v>
      </c>
      <c r="H178">
        <v>85922</v>
      </c>
    </row>
    <row r="179" spans="1:8" x14ac:dyDescent="0.25">
      <c r="A179">
        <v>162</v>
      </c>
      <c r="B179">
        <v>163.43</v>
      </c>
      <c r="C179">
        <v>161.34</v>
      </c>
      <c r="D179">
        <v>161.4</v>
      </c>
      <c r="E179">
        <v>7553905</v>
      </c>
      <c r="F179">
        <v>161.7989</v>
      </c>
      <c r="G179" s="4">
        <v>45562.166666666664</v>
      </c>
      <c r="H179">
        <v>90349</v>
      </c>
    </row>
    <row r="180" spans="1:8" x14ac:dyDescent="0.25">
      <c r="A180">
        <v>161.57</v>
      </c>
      <c r="B180">
        <v>162.18</v>
      </c>
      <c r="C180">
        <v>160.68</v>
      </c>
      <c r="D180">
        <v>162.06</v>
      </c>
      <c r="E180">
        <v>6010407</v>
      </c>
      <c r="F180">
        <v>161.70349999999999</v>
      </c>
      <c r="G180" s="4">
        <v>45565.166666666664</v>
      </c>
      <c r="H180">
        <v>89265</v>
      </c>
    </row>
    <row r="181" spans="1:8" x14ac:dyDescent="0.25">
      <c r="A181">
        <v>162.43</v>
      </c>
      <c r="B181">
        <v>162.75</v>
      </c>
      <c r="C181">
        <v>161.18</v>
      </c>
      <c r="D181">
        <v>161.99</v>
      </c>
      <c r="E181">
        <v>4408019</v>
      </c>
      <c r="F181">
        <v>161.9348</v>
      </c>
      <c r="G181" s="4">
        <v>45566.166666666664</v>
      </c>
      <c r="H181">
        <v>87565</v>
      </c>
    </row>
    <row r="182" spans="1:8" x14ac:dyDescent="0.25">
      <c r="A182">
        <v>161.51</v>
      </c>
      <c r="B182">
        <v>162.12</v>
      </c>
      <c r="C182">
        <v>160.65</v>
      </c>
      <c r="D182">
        <v>161.16999999999999</v>
      </c>
      <c r="E182">
        <v>4684472</v>
      </c>
      <c r="F182">
        <v>161.33860000000001</v>
      </c>
      <c r="G182" s="4">
        <v>45567.166666666664</v>
      </c>
      <c r="H182">
        <v>83682</v>
      </c>
    </row>
    <row r="183" spans="1:8" x14ac:dyDescent="0.25">
      <c r="A183">
        <v>160.78</v>
      </c>
      <c r="B183">
        <v>161.44</v>
      </c>
      <c r="C183">
        <v>160.22</v>
      </c>
      <c r="D183">
        <v>160.5</v>
      </c>
      <c r="E183">
        <v>4791223</v>
      </c>
      <c r="F183">
        <v>160.67160000000001</v>
      </c>
      <c r="G183" s="4">
        <v>45568.166666666664</v>
      </c>
      <c r="H183">
        <v>84490</v>
      </c>
    </row>
    <row r="184" spans="1:8" x14ac:dyDescent="0.25">
      <c r="A184">
        <v>159.63</v>
      </c>
      <c r="B184">
        <v>160.5</v>
      </c>
      <c r="C184">
        <v>158.77500000000001</v>
      </c>
      <c r="D184">
        <v>160.29</v>
      </c>
      <c r="E184">
        <v>5331694</v>
      </c>
      <c r="F184">
        <v>159.89590000000001</v>
      </c>
      <c r="G184" s="4">
        <v>45569.166666666664</v>
      </c>
      <c r="H184">
        <v>99967</v>
      </c>
    </row>
    <row r="185" spans="1:8" x14ac:dyDescent="0.25">
      <c r="A185">
        <v>160.25</v>
      </c>
      <c r="B185">
        <v>160.86000000000001</v>
      </c>
      <c r="C185">
        <v>159.22</v>
      </c>
      <c r="D185">
        <v>159.53</v>
      </c>
      <c r="E185">
        <v>4265971</v>
      </c>
      <c r="F185">
        <v>159.84039999999999</v>
      </c>
      <c r="G185" s="4">
        <v>45572.166666666664</v>
      </c>
      <c r="H185">
        <v>83075</v>
      </c>
    </row>
    <row r="186" spans="1:8" x14ac:dyDescent="0.25">
      <c r="A186">
        <v>159.49</v>
      </c>
      <c r="B186">
        <v>160.245</v>
      </c>
      <c r="C186">
        <v>158.94999999999999</v>
      </c>
      <c r="D186">
        <v>159.69</v>
      </c>
      <c r="E186">
        <v>4766250</v>
      </c>
      <c r="F186">
        <v>159.55529999999999</v>
      </c>
      <c r="G186" s="4">
        <v>45573.166666666664</v>
      </c>
      <c r="H186">
        <v>66187</v>
      </c>
    </row>
    <row r="187" spans="1:8" x14ac:dyDescent="0.25">
      <c r="A187">
        <v>159.91999999999999</v>
      </c>
      <c r="B187">
        <v>161.215</v>
      </c>
      <c r="C187">
        <v>159.51</v>
      </c>
      <c r="D187">
        <v>160.65</v>
      </c>
      <c r="E187">
        <v>6047269</v>
      </c>
      <c r="F187">
        <v>160.51679999999999</v>
      </c>
      <c r="G187" s="4">
        <v>45574.166666666664</v>
      </c>
      <c r="H187">
        <v>90264</v>
      </c>
    </row>
    <row r="188" spans="1:8" x14ac:dyDescent="0.25">
      <c r="A188">
        <v>161.36000000000001</v>
      </c>
      <c r="B188">
        <v>161.38999999999999</v>
      </c>
      <c r="C188">
        <v>159.995</v>
      </c>
      <c r="D188">
        <v>160.51</v>
      </c>
      <c r="E188">
        <v>4793889</v>
      </c>
      <c r="F188">
        <v>160.52430000000001</v>
      </c>
      <c r="G188" s="4">
        <v>45575.166666666664</v>
      </c>
      <c r="H188">
        <v>90024</v>
      </c>
    </row>
    <row r="189" spans="1:8" x14ac:dyDescent="0.25">
      <c r="A189">
        <v>162.18</v>
      </c>
      <c r="B189">
        <v>162.66</v>
      </c>
      <c r="C189">
        <v>161.19999999999999</v>
      </c>
      <c r="D189">
        <v>161.46</v>
      </c>
      <c r="E189">
        <v>5253459</v>
      </c>
      <c r="F189">
        <v>161.64349999999999</v>
      </c>
      <c r="G189" s="4">
        <v>45576.166666666664</v>
      </c>
      <c r="H189">
        <v>91544</v>
      </c>
    </row>
    <row r="190" spans="1:8" x14ac:dyDescent="0.25">
      <c r="A190">
        <v>161.4</v>
      </c>
      <c r="B190">
        <v>162.13999999999999</v>
      </c>
      <c r="C190">
        <v>160.9</v>
      </c>
      <c r="D190">
        <v>161.6</v>
      </c>
      <c r="E190">
        <v>5963961</v>
      </c>
      <c r="F190">
        <v>161.61779999999999</v>
      </c>
      <c r="G190" s="4">
        <v>45579.166666666664</v>
      </c>
      <c r="H190">
        <v>109588</v>
      </c>
    </row>
    <row r="191" spans="1:8" x14ac:dyDescent="0.25">
      <c r="A191">
        <v>160</v>
      </c>
      <c r="B191">
        <v>166.75</v>
      </c>
      <c r="C191">
        <v>159</v>
      </c>
      <c r="D191">
        <v>164.1</v>
      </c>
      <c r="E191">
        <v>10547966</v>
      </c>
      <c r="F191">
        <v>163.95660000000001</v>
      </c>
      <c r="G191" s="4">
        <v>45580.166666666664</v>
      </c>
      <c r="H191">
        <v>164438</v>
      </c>
    </row>
    <row r="192" spans="1:8" x14ac:dyDescent="0.25">
      <c r="A192">
        <v>164</v>
      </c>
      <c r="B192">
        <v>164.99</v>
      </c>
      <c r="C192">
        <v>162.63999999999999</v>
      </c>
      <c r="D192">
        <v>164.28</v>
      </c>
      <c r="E192">
        <v>5982291</v>
      </c>
      <c r="F192">
        <v>164.32669999999999</v>
      </c>
      <c r="G192" s="4">
        <v>45581.166666666664</v>
      </c>
      <c r="H192">
        <v>98102</v>
      </c>
    </row>
    <row r="193" spans="1:8" x14ac:dyDescent="0.25">
      <c r="A193">
        <v>164.26</v>
      </c>
      <c r="B193">
        <v>165</v>
      </c>
      <c r="C193">
        <v>163.63</v>
      </c>
      <c r="D193">
        <v>164.47</v>
      </c>
      <c r="E193">
        <v>4798238</v>
      </c>
      <c r="F193">
        <v>164.38409999999999</v>
      </c>
      <c r="G193" s="4">
        <v>45582.166666666664</v>
      </c>
      <c r="H193">
        <v>88051</v>
      </c>
    </row>
    <row r="194" spans="1:8" x14ac:dyDescent="0.25">
      <c r="A194">
        <v>164.89</v>
      </c>
      <c r="B194">
        <v>165.28960000000001</v>
      </c>
      <c r="C194">
        <v>163.93</v>
      </c>
      <c r="D194">
        <v>165.12</v>
      </c>
      <c r="E194">
        <v>5908012</v>
      </c>
      <c r="F194">
        <v>164.8775</v>
      </c>
      <c r="G194" s="4">
        <v>45583.166666666664</v>
      </c>
      <c r="H194">
        <v>82421</v>
      </c>
    </row>
    <row r="195" spans="1:8" x14ac:dyDescent="0.25">
      <c r="A195">
        <v>165.1</v>
      </c>
      <c r="B195">
        <v>165.25</v>
      </c>
      <c r="C195">
        <v>162.31</v>
      </c>
      <c r="D195">
        <v>162.83000000000001</v>
      </c>
      <c r="E195">
        <v>6082736</v>
      </c>
      <c r="F195">
        <v>163.20179999999999</v>
      </c>
      <c r="G195" s="4">
        <v>45586.166666666664</v>
      </c>
      <c r="H195">
        <v>98195</v>
      </c>
    </row>
    <row r="196" spans="1:8" x14ac:dyDescent="0.25">
      <c r="A196">
        <v>162.32</v>
      </c>
      <c r="B196">
        <v>163.72999999999999</v>
      </c>
      <c r="C196">
        <v>161.9</v>
      </c>
      <c r="D196">
        <v>163.44999999999999</v>
      </c>
      <c r="E196">
        <v>5680612</v>
      </c>
      <c r="F196">
        <v>163.32060000000001</v>
      </c>
      <c r="G196" s="4">
        <v>45587.166666666664</v>
      </c>
      <c r="H196">
        <v>76340</v>
      </c>
    </row>
    <row r="197" spans="1:8" x14ac:dyDescent="0.25">
      <c r="A197">
        <v>162.82</v>
      </c>
      <c r="B197">
        <v>166</v>
      </c>
      <c r="C197">
        <v>162.41999999999999</v>
      </c>
      <c r="D197">
        <v>165.86</v>
      </c>
      <c r="E197">
        <v>7442026</v>
      </c>
      <c r="F197">
        <v>164.88300000000001</v>
      </c>
      <c r="G197" s="4">
        <v>45588.166666666664</v>
      </c>
      <c r="H197">
        <v>112177</v>
      </c>
    </row>
    <row r="198" spans="1:8" x14ac:dyDescent="0.25">
      <c r="A198">
        <v>165</v>
      </c>
      <c r="B198">
        <v>165.51</v>
      </c>
      <c r="C198">
        <v>163.34</v>
      </c>
      <c r="D198">
        <v>163.66999999999999</v>
      </c>
      <c r="E198">
        <v>5386525</v>
      </c>
      <c r="F198">
        <v>163.8997</v>
      </c>
      <c r="G198" s="4">
        <v>45589.166666666664</v>
      </c>
      <c r="H198">
        <v>89871</v>
      </c>
    </row>
    <row r="199" spans="1:8" x14ac:dyDescent="0.25">
      <c r="A199">
        <v>163.68</v>
      </c>
      <c r="B199">
        <v>163.92</v>
      </c>
      <c r="C199">
        <v>160.61000000000001</v>
      </c>
      <c r="D199">
        <v>160.88</v>
      </c>
      <c r="E199">
        <v>6400449</v>
      </c>
      <c r="F199">
        <v>161.4675</v>
      </c>
      <c r="G199" s="4">
        <v>45590.166666666664</v>
      </c>
      <c r="H199">
        <v>110300</v>
      </c>
    </row>
    <row r="200" spans="1:8" x14ac:dyDescent="0.25">
      <c r="A200">
        <v>161.13</v>
      </c>
      <c r="B200">
        <v>161.97</v>
      </c>
      <c r="C200">
        <v>161</v>
      </c>
      <c r="D200">
        <v>161.6</v>
      </c>
      <c r="E200">
        <v>4842653</v>
      </c>
      <c r="F200">
        <v>161.6095</v>
      </c>
      <c r="G200" s="4">
        <v>45593.166666666664</v>
      </c>
      <c r="H200">
        <v>82980</v>
      </c>
    </row>
    <row r="201" spans="1:8" x14ac:dyDescent="0.25">
      <c r="A201">
        <v>161.46</v>
      </c>
      <c r="B201">
        <v>162.16999999999999</v>
      </c>
      <c r="C201">
        <v>160.06</v>
      </c>
      <c r="D201">
        <v>160.09</v>
      </c>
      <c r="E201">
        <v>5216879</v>
      </c>
      <c r="F201">
        <v>160.83260000000001</v>
      </c>
      <c r="G201" s="4">
        <v>45594.166666666664</v>
      </c>
      <c r="H201">
        <v>91625</v>
      </c>
    </row>
    <row r="202" spans="1:8" x14ac:dyDescent="0.25">
      <c r="A202">
        <v>159.44999999999999</v>
      </c>
      <c r="B202">
        <v>161.28</v>
      </c>
      <c r="C202">
        <v>159.03020000000001</v>
      </c>
      <c r="D202">
        <v>160.61000000000001</v>
      </c>
      <c r="E202">
        <v>5820530</v>
      </c>
      <c r="F202">
        <v>160.5703</v>
      </c>
      <c r="G202" s="4">
        <v>45595.166666666664</v>
      </c>
      <c r="H202">
        <v>91805</v>
      </c>
    </row>
    <row r="203" spans="1:8" x14ac:dyDescent="0.25">
      <c r="A203">
        <v>159.99</v>
      </c>
      <c r="B203">
        <v>160.87</v>
      </c>
      <c r="C203">
        <v>159.46</v>
      </c>
      <c r="D203">
        <v>159.86000000000001</v>
      </c>
      <c r="E203">
        <v>8613860</v>
      </c>
      <c r="F203">
        <v>160.1362</v>
      </c>
      <c r="G203" s="4">
        <v>45596.166666666664</v>
      </c>
      <c r="H203">
        <v>104854</v>
      </c>
    </row>
    <row r="204" spans="1:8" x14ac:dyDescent="0.25">
      <c r="A204">
        <v>160.58000000000001</v>
      </c>
      <c r="B204">
        <v>161.06</v>
      </c>
      <c r="C204">
        <v>159.88</v>
      </c>
      <c r="D204">
        <v>160.13</v>
      </c>
      <c r="E204">
        <v>5256652</v>
      </c>
      <c r="F204">
        <v>160.3844</v>
      </c>
      <c r="G204" s="4">
        <v>45597.166666666664</v>
      </c>
      <c r="H204">
        <v>84511</v>
      </c>
    </row>
    <row r="205" spans="1:8" x14ac:dyDescent="0.25">
      <c r="A205">
        <v>159.69999999999999</v>
      </c>
      <c r="B205">
        <v>160.28</v>
      </c>
      <c r="C205">
        <v>158.07</v>
      </c>
      <c r="D205">
        <v>158.24</v>
      </c>
      <c r="E205">
        <v>4644011</v>
      </c>
      <c r="F205">
        <v>158.59479999999999</v>
      </c>
      <c r="G205" s="4">
        <v>45600.208333333336</v>
      </c>
      <c r="H205">
        <v>93369</v>
      </c>
    </row>
    <row r="206" spans="1:8" x14ac:dyDescent="0.25">
      <c r="A206">
        <v>157.66999999999999</v>
      </c>
      <c r="B206">
        <v>158.59</v>
      </c>
      <c r="C206">
        <v>156.35</v>
      </c>
      <c r="D206">
        <v>158.35</v>
      </c>
      <c r="E206">
        <v>6547074</v>
      </c>
      <c r="F206">
        <v>157.9691</v>
      </c>
      <c r="G206" s="4">
        <v>45601.208333333336</v>
      </c>
      <c r="H206">
        <v>89503</v>
      </c>
    </row>
    <row r="207" spans="1:8" x14ac:dyDescent="0.25">
      <c r="A207">
        <v>159.9</v>
      </c>
      <c r="B207">
        <v>160.85</v>
      </c>
      <c r="C207">
        <v>157.35499999999999</v>
      </c>
      <c r="D207">
        <v>157.88</v>
      </c>
      <c r="E207">
        <v>8926601</v>
      </c>
      <c r="F207">
        <v>158.12049999999999</v>
      </c>
      <c r="G207" s="4">
        <v>45602.208333333336</v>
      </c>
      <c r="H207">
        <v>131609</v>
      </c>
    </row>
    <row r="208" spans="1:8" x14ac:dyDescent="0.25">
      <c r="A208">
        <v>158.47</v>
      </c>
      <c r="B208">
        <v>158.75</v>
      </c>
      <c r="C208">
        <v>156.51</v>
      </c>
      <c r="D208">
        <v>156.72999999999999</v>
      </c>
      <c r="E208">
        <v>7522812</v>
      </c>
      <c r="F208">
        <v>156.97980000000001</v>
      </c>
      <c r="G208" s="4">
        <v>45603.208333333336</v>
      </c>
      <c r="H208">
        <v>116139</v>
      </c>
    </row>
    <row r="209" spans="1:8" x14ac:dyDescent="0.25">
      <c r="A209">
        <v>157</v>
      </c>
      <c r="B209">
        <v>157.08000000000001</v>
      </c>
      <c r="C209">
        <v>155.41</v>
      </c>
      <c r="D209">
        <v>155.47</v>
      </c>
      <c r="E209">
        <v>8926134</v>
      </c>
      <c r="F209">
        <v>155.89359999999999</v>
      </c>
      <c r="G209" s="4">
        <v>45604.208333333336</v>
      </c>
      <c r="H209">
        <v>120403</v>
      </c>
    </row>
    <row r="210" spans="1:8" x14ac:dyDescent="0.25">
      <c r="A210">
        <v>155.62</v>
      </c>
      <c r="B210">
        <v>157.58000000000001</v>
      </c>
      <c r="C210">
        <v>154.91</v>
      </c>
      <c r="D210">
        <v>155.04</v>
      </c>
      <c r="E210">
        <v>7146759</v>
      </c>
      <c r="F210">
        <v>155.571</v>
      </c>
      <c r="G210" s="4">
        <v>45607.208333333336</v>
      </c>
      <c r="H210">
        <v>98695</v>
      </c>
    </row>
    <row r="211" spans="1:8" x14ac:dyDescent="0.25">
      <c r="A211">
        <v>154.53</v>
      </c>
      <c r="B211">
        <v>155.04</v>
      </c>
      <c r="C211">
        <v>152.37</v>
      </c>
      <c r="D211">
        <v>152.63999999999999</v>
      </c>
      <c r="E211">
        <v>7181408</v>
      </c>
      <c r="F211">
        <v>153.03139999999999</v>
      </c>
      <c r="G211" s="4">
        <v>45608.208333333336</v>
      </c>
      <c r="H211">
        <v>96541</v>
      </c>
    </row>
    <row r="212" spans="1:8" x14ac:dyDescent="0.25">
      <c r="A212">
        <v>152.5</v>
      </c>
      <c r="B212">
        <v>153.51</v>
      </c>
      <c r="C212">
        <v>151.42449999999999</v>
      </c>
      <c r="D212">
        <v>153.24</v>
      </c>
      <c r="E212">
        <v>7162233</v>
      </c>
      <c r="F212">
        <v>152.92189999999999</v>
      </c>
      <c r="G212" s="4">
        <v>45609.208333333336</v>
      </c>
      <c r="H212">
        <v>88010</v>
      </c>
    </row>
    <row r="213" spans="1:8" x14ac:dyDescent="0.25">
      <c r="A213">
        <v>153.18</v>
      </c>
      <c r="B213">
        <v>153.59180000000001</v>
      </c>
      <c r="C213">
        <v>150.76</v>
      </c>
      <c r="D213">
        <v>151.87</v>
      </c>
      <c r="E213">
        <v>7716385</v>
      </c>
      <c r="F213">
        <v>152.03630000000001</v>
      </c>
      <c r="G213" s="4">
        <v>45610.208333333336</v>
      </c>
      <c r="H213">
        <v>111801</v>
      </c>
    </row>
    <row r="214" spans="1:8" x14ac:dyDescent="0.25">
      <c r="A214">
        <v>150.9</v>
      </c>
      <c r="B214">
        <v>154.43</v>
      </c>
      <c r="C214">
        <v>150.9</v>
      </c>
      <c r="D214">
        <v>154</v>
      </c>
      <c r="E214">
        <v>11328515</v>
      </c>
      <c r="F214">
        <v>153.46969999999999</v>
      </c>
      <c r="G214" s="4">
        <v>45611.208333333336</v>
      </c>
      <c r="H214">
        <v>123399</v>
      </c>
    </row>
    <row r="215" spans="1:8" x14ac:dyDescent="0.25">
      <c r="A215">
        <v>152.59</v>
      </c>
      <c r="B215">
        <v>155.33000000000001</v>
      </c>
      <c r="C215">
        <v>152.33000000000001</v>
      </c>
      <c r="D215">
        <v>154.77000000000001</v>
      </c>
      <c r="E215">
        <v>7514177</v>
      </c>
      <c r="F215">
        <v>154.5153</v>
      </c>
      <c r="G215" s="4">
        <v>45614.208333333336</v>
      </c>
      <c r="H215">
        <v>99954</v>
      </c>
    </row>
    <row r="216" spans="1:8" x14ac:dyDescent="0.25">
      <c r="A216">
        <v>153.94499999999999</v>
      </c>
      <c r="B216">
        <v>153.99</v>
      </c>
      <c r="C216">
        <v>152.05000000000001</v>
      </c>
      <c r="D216">
        <v>153</v>
      </c>
      <c r="E216">
        <v>8233678</v>
      </c>
      <c r="F216">
        <v>152.7774</v>
      </c>
      <c r="G216" s="4">
        <v>45615.208333333336</v>
      </c>
      <c r="H216">
        <v>95627</v>
      </c>
    </row>
    <row r="217" spans="1:8" x14ac:dyDescent="0.25">
      <c r="A217">
        <v>153.03</v>
      </c>
      <c r="B217">
        <v>153.25</v>
      </c>
      <c r="C217">
        <v>151.81</v>
      </c>
      <c r="D217">
        <v>153.11000000000001</v>
      </c>
      <c r="E217">
        <v>9061274</v>
      </c>
      <c r="F217">
        <v>152.86320000000001</v>
      </c>
      <c r="G217" s="4">
        <v>45616.208333333336</v>
      </c>
      <c r="H217">
        <v>76726</v>
      </c>
    </row>
    <row r="218" spans="1:8" x14ac:dyDescent="0.25">
      <c r="A218">
        <v>153.62</v>
      </c>
      <c r="B218">
        <v>156.06</v>
      </c>
      <c r="C218">
        <v>152.81</v>
      </c>
      <c r="D218">
        <v>155.5</v>
      </c>
      <c r="E218">
        <v>10141056</v>
      </c>
      <c r="F218">
        <v>155.09870000000001</v>
      </c>
      <c r="G218" s="4">
        <v>45617.208333333336</v>
      </c>
      <c r="H218">
        <v>102869</v>
      </c>
    </row>
    <row r="219" spans="1:8" x14ac:dyDescent="0.25">
      <c r="A219">
        <v>155.9</v>
      </c>
      <c r="B219">
        <v>157.11500000000001</v>
      </c>
      <c r="C219">
        <v>154.11000000000001</v>
      </c>
      <c r="D219">
        <v>155.16999999999999</v>
      </c>
      <c r="E219">
        <v>8265961</v>
      </c>
      <c r="F219">
        <v>155.25040000000001</v>
      </c>
      <c r="G219" s="4">
        <v>45618.208333333336</v>
      </c>
      <c r="H219">
        <v>96547</v>
      </c>
    </row>
    <row r="220" spans="1:8" x14ac:dyDescent="0.25">
      <c r="A220">
        <v>155.16999999999999</v>
      </c>
      <c r="B220">
        <v>157.035</v>
      </c>
      <c r="C220">
        <v>155.13999999999999</v>
      </c>
      <c r="D220">
        <v>155.78</v>
      </c>
      <c r="E220">
        <v>12256242</v>
      </c>
      <c r="F220">
        <v>155.88560000000001</v>
      </c>
      <c r="G220" s="4">
        <v>45621.208333333336</v>
      </c>
      <c r="H220">
        <v>95984</v>
      </c>
    </row>
    <row r="221" spans="1:8" x14ac:dyDescent="0.25">
      <c r="A221">
        <v>155.16</v>
      </c>
      <c r="B221">
        <v>155.25</v>
      </c>
      <c r="C221">
        <v>153.16</v>
      </c>
      <c r="D221">
        <v>154.52000000000001</v>
      </c>
      <c r="E221">
        <v>5683499</v>
      </c>
      <c r="F221">
        <v>154.18020000000001</v>
      </c>
      <c r="G221" s="4">
        <v>45622.208333333336</v>
      </c>
      <c r="H221">
        <v>79332</v>
      </c>
    </row>
    <row r="222" spans="1:8" x14ac:dyDescent="0.25">
      <c r="A222">
        <v>154.63</v>
      </c>
      <c r="B222">
        <v>156.63</v>
      </c>
      <c r="C222">
        <v>154.6</v>
      </c>
      <c r="D222">
        <v>155.4</v>
      </c>
      <c r="E222">
        <v>4140444</v>
      </c>
      <c r="F222">
        <v>155.648</v>
      </c>
      <c r="G222" s="4">
        <v>45623.208333333336</v>
      </c>
      <c r="H222">
        <v>64320</v>
      </c>
    </row>
    <row r="223" spans="1:8" x14ac:dyDescent="0.25">
      <c r="A223">
        <v>154.88999999999999</v>
      </c>
      <c r="B223">
        <v>155.66999999999999</v>
      </c>
      <c r="C223">
        <v>154.16900000000001</v>
      </c>
      <c r="D223">
        <v>155.01</v>
      </c>
      <c r="E223">
        <v>5687821</v>
      </c>
      <c r="F223">
        <v>155.19749999999999</v>
      </c>
      <c r="G223" s="4">
        <v>45625.208333333336</v>
      </c>
      <c r="H223">
        <v>51169</v>
      </c>
    </row>
    <row r="224" spans="1:8" x14ac:dyDescent="0.25">
      <c r="A224">
        <v>154.75</v>
      </c>
      <c r="B224">
        <v>155</v>
      </c>
      <c r="C224">
        <v>153.92580000000001</v>
      </c>
      <c r="D224">
        <v>154.80000000000001</v>
      </c>
      <c r="E224">
        <v>6946494</v>
      </c>
      <c r="F224">
        <v>154.70869999999999</v>
      </c>
      <c r="G224" s="4">
        <v>45628.208333333336</v>
      </c>
      <c r="H224">
        <v>78071</v>
      </c>
    </row>
    <row r="225" spans="1:8" x14ac:dyDescent="0.25">
      <c r="A225">
        <v>154.80000000000001</v>
      </c>
      <c r="B225">
        <v>154.80000000000001</v>
      </c>
      <c r="C225">
        <v>152.30500000000001</v>
      </c>
      <c r="D225">
        <v>152.36000000000001</v>
      </c>
      <c r="E225">
        <v>8674415</v>
      </c>
      <c r="F225">
        <v>152.9819</v>
      </c>
      <c r="G225" s="4">
        <v>45629.208333333336</v>
      </c>
      <c r="H225">
        <v>87043</v>
      </c>
    </row>
    <row r="226" spans="1:8" x14ac:dyDescent="0.25">
      <c r="A226">
        <v>151.29</v>
      </c>
      <c r="B226">
        <v>151.56</v>
      </c>
      <c r="C226">
        <v>149.75</v>
      </c>
      <c r="D226">
        <v>150.47</v>
      </c>
      <c r="E226">
        <v>10333110</v>
      </c>
      <c r="F226">
        <v>150.4743</v>
      </c>
      <c r="G226" s="4">
        <v>45630.208333333336</v>
      </c>
      <c r="H226">
        <v>106320</v>
      </c>
    </row>
    <row r="227" spans="1:8" x14ac:dyDescent="0.25">
      <c r="A227">
        <v>150</v>
      </c>
      <c r="B227">
        <v>150.38</v>
      </c>
      <c r="C227">
        <v>148.94999999999999</v>
      </c>
      <c r="D227">
        <v>149.52000000000001</v>
      </c>
      <c r="E227">
        <v>7898098</v>
      </c>
      <c r="F227">
        <v>149.5609</v>
      </c>
      <c r="G227" s="4">
        <v>45631.208333333336</v>
      </c>
      <c r="H227">
        <v>100801</v>
      </c>
    </row>
    <row r="228" spans="1:8" x14ac:dyDescent="0.25">
      <c r="A228">
        <v>149.38999999999999</v>
      </c>
      <c r="B228">
        <v>150.05000000000001</v>
      </c>
      <c r="C228">
        <v>148.38</v>
      </c>
      <c r="D228">
        <v>149.31</v>
      </c>
      <c r="E228">
        <v>8389611</v>
      </c>
      <c r="F228">
        <v>149.14590000000001</v>
      </c>
      <c r="G228" s="4">
        <v>45632.208333333336</v>
      </c>
      <c r="H228">
        <v>94326</v>
      </c>
    </row>
    <row r="229" spans="1:8" x14ac:dyDescent="0.25">
      <c r="A229">
        <v>149.29</v>
      </c>
      <c r="B229">
        <v>150.88999999999999</v>
      </c>
      <c r="C229">
        <v>148.44</v>
      </c>
      <c r="D229">
        <v>149.6</v>
      </c>
      <c r="E229">
        <v>8410303</v>
      </c>
      <c r="F229">
        <v>149.74979999999999</v>
      </c>
      <c r="G229" s="4">
        <v>45635.208333333336</v>
      </c>
      <c r="H229">
        <v>102152</v>
      </c>
    </row>
    <row r="230" spans="1:8" x14ac:dyDescent="0.25">
      <c r="A230">
        <v>149.93</v>
      </c>
      <c r="B230">
        <v>150.83000000000001</v>
      </c>
      <c r="C230">
        <v>148.33000000000001</v>
      </c>
      <c r="D230">
        <v>149.22999999999999</v>
      </c>
      <c r="E230">
        <v>9398671</v>
      </c>
      <c r="F230">
        <v>149.30719999999999</v>
      </c>
      <c r="G230" s="4">
        <v>45636.208333333336</v>
      </c>
      <c r="H230">
        <v>110849</v>
      </c>
    </row>
    <row r="231" spans="1:8" x14ac:dyDescent="0.25">
      <c r="A231">
        <v>148.5</v>
      </c>
      <c r="B231">
        <v>148.5</v>
      </c>
      <c r="C231">
        <v>146.37</v>
      </c>
      <c r="D231">
        <v>146.63999999999999</v>
      </c>
      <c r="E231">
        <v>13446656</v>
      </c>
      <c r="F231">
        <v>146.8432</v>
      </c>
      <c r="G231" s="4">
        <v>45637.208333333336</v>
      </c>
      <c r="H231">
        <v>117020</v>
      </c>
    </row>
    <row r="232" spans="1:8" x14ac:dyDescent="0.25">
      <c r="A232">
        <v>147.19999999999999</v>
      </c>
      <c r="B232">
        <v>147.77000000000001</v>
      </c>
      <c r="C232">
        <v>146.01</v>
      </c>
      <c r="D232">
        <v>146.24</v>
      </c>
      <c r="E232">
        <v>6176269</v>
      </c>
      <c r="F232">
        <v>146.4939</v>
      </c>
      <c r="G232" s="4">
        <v>45638.208333333336</v>
      </c>
      <c r="H232">
        <v>85727</v>
      </c>
    </row>
    <row r="233" spans="1:8" x14ac:dyDescent="0.25">
      <c r="A233">
        <v>145.66</v>
      </c>
      <c r="B233">
        <v>146.93</v>
      </c>
      <c r="C233">
        <v>145.04</v>
      </c>
      <c r="D233">
        <v>146.62</v>
      </c>
      <c r="E233">
        <v>8324900</v>
      </c>
      <c r="F233">
        <v>146.29220000000001</v>
      </c>
      <c r="G233" s="4">
        <v>45639.208333333336</v>
      </c>
      <c r="H233">
        <v>107321</v>
      </c>
    </row>
    <row r="234" spans="1:8" x14ac:dyDescent="0.25">
      <c r="A234">
        <v>146.72999999999999</v>
      </c>
      <c r="B234">
        <v>147.25</v>
      </c>
      <c r="C234">
        <v>143.52000000000001</v>
      </c>
      <c r="D234">
        <v>143.85</v>
      </c>
      <c r="E234">
        <v>8732378</v>
      </c>
      <c r="F234">
        <v>144.92259999999999</v>
      </c>
      <c r="G234" s="4">
        <v>45642.208333333336</v>
      </c>
      <c r="H234">
        <v>127565</v>
      </c>
    </row>
    <row r="235" spans="1:8" x14ac:dyDescent="0.25">
      <c r="A235">
        <v>143.84</v>
      </c>
      <c r="B235">
        <v>146.66</v>
      </c>
      <c r="C235">
        <v>143.71</v>
      </c>
      <c r="D235">
        <v>146.41</v>
      </c>
      <c r="E235">
        <v>10342958</v>
      </c>
      <c r="F235">
        <v>145.6557</v>
      </c>
      <c r="G235" s="4">
        <v>45643.208333333336</v>
      </c>
      <c r="H235">
        <v>130572</v>
      </c>
    </row>
    <row r="236" spans="1:8" x14ac:dyDescent="0.25">
      <c r="A236">
        <v>145.678</v>
      </c>
      <c r="B236">
        <v>146.74</v>
      </c>
      <c r="C236">
        <v>144.66999999999999</v>
      </c>
      <c r="D236">
        <v>144.75</v>
      </c>
      <c r="E236">
        <v>9336094</v>
      </c>
      <c r="F236">
        <v>145.45099999999999</v>
      </c>
      <c r="G236" s="4">
        <v>45644.208333333336</v>
      </c>
      <c r="H236">
        <v>112329</v>
      </c>
    </row>
    <row r="237" spans="1:8" x14ac:dyDescent="0.25">
      <c r="A237">
        <v>144.13999999999999</v>
      </c>
      <c r="B237">
        <v>145.22</v>
      </c>
      <c r="C237">
        <v>143.37</v>
      </c>
      <c r="D237">
        <v>143.58000000000001</v>
      </c>
      <c r="E237">
        <v>9516653</v>
      </c>
      <c r="F237">
        <v>144.0239</v>
      </c>
      <c r="G237" s="4">
        <v>45645.208333333336</v>
      </c>
      <c r="H237">
        <v>112516</v>
      </c>
    </row>
    <row r="238" spans="1:8" x14ac:dyDescent="0.25">
      <c r="A238">
        <v>143.05000000000001</v>
      </c>
      <c r="B238">
        <v>145.47</v>
      </c>
      <c r="C238">
        <v>142.75</v>
      </c>
      <c r="D238">
        <v>144.47</v>
      </c>
      <c r="E238">
        <v>17702755</v>
      </c>
      <c r="F238">
        <v>144.35570000000001</v>
      </c>
      <c r="G238" s="4">
        <v>45646.208333333336</v>
      </c>
      <c r="H238">
        <v>111251</v>
      </c>
    </row>
    <row r="239" spans="1:8" x14ac:dyDescent="0.25">
      <c r="A239">
        <v>144.63</v>
      </c>
      <c r="B239">
        <v>145.33000000000001</v>
      </c>
      <c r="C239">
        <v>143.44999999999999</v>
      </c>
      <c r="D239">
        <v>145.27000000000001</v>
      </c>
      <c r="E239">
        <v>8720824</v>
      </c>
      <c r="F239">
        <v>144.63679999999999</v>
      </c>
      <c r="G239" s="4">
        <v>45649.208333333336</v>
      </c>
      <c r="H239">
        <v>98484</v>
      </c>
    </row>
    <row r="240" spans="1:8" x14ac:dyDescent="0.25">
      <c r="A240">
        <v>145</v>
      </c>
      <c r="B240">
        <v>145.85</v>
      </c>
      <c r="C240">
        <v>144.33250000000001</v>
      </c>
      <c r="D240">
        <v>145.85</v>
      </c>
      <c r="E240">
        <v>3164071</v>
      </c>
      <c r="F240">
        <v>145.30709999999999</v>
      </c>
      <c r="G240" s="4">
        <v>45650.208333333336</v>
      </c>
      <c r="H240">
        <v>49213</v>
      </c>
    </row>
    <row r="241" spans="1:8" x14ac:dyDescent="0.25">
      <c r="A241">
        <v>145.51</v>
      </c>
      <c r="B241">
        <v>146.37</v>
      </c>
      <c r="C241">
        <v>145.09</v>
      </c>
      <c r="D241">
        <v>145.58000000000001</v>
      </c>
      <c r="E241">
        <v>4656981</v>
      </c>
      <c r="F241">
        <v>145.65530000000001</v>
      </c>
      <c r="G241" s="4">
        <v>45652.208333333336</v>
      </c>
      <c r="H241">
        <v>70953</v>
      </c>
    </row>
    <row r="242" spans="1:8" x14ac:dyDescent="0.25">
      <c r="A242">
        <v>144.87</v>
      </c>
      <c r="B242">
        <v>146.6</v>
      </c>
      <c r="C242">
        <v>144.68</v>
      </c>
      <c r="D242">
        <v>145.05000000000001</v>
      </c>
      <c r="E242">
        <v>5588306</v>
      </c>
      <c r="F242">
        <v>145.28149999999999</v>
      </c>
      <c r="G242" s="4">
        <v>45653.208333333336</v>
      </c>
      <c r="H242">
        <v>79040</v>
      </c>
    </row>
    <row r="243" spans="1:8" x14ac:dyDescent="0.25">
      <c r="A243">
        <v>144.84</v>
      </c>
      <c r="B243">
        <v>144.88</v>
      </c>
      <c r="C243">
        <v>142.94999999999999</v>
      </c>
      <c r="D243">
        <v>143.34</v>
      </c>
      <c r="E243">
        <v>6268692</v>
      </c>
      <c r="F243">
        <v>143.42359999999999</v>
      </c>
      <c r="G243" s="4">
        <v>45656.208333333336</v>
      </c>
      <c r="H243">
        <v>92717</v>
      </c>
    </row>
    <row r="244" spans="1:8" x14ac:dyDescent="0.25">
      <c r="A244">
        <v>143.76</v>
      </c>
      <c r="B244">
        <v>144.66999999999999</v>
      </c>
      <c r="C244">
        <v>143.3098</v>
      </c>
      <c r="D244">
        <v>144.62</v>
      </c>
      <c r="E244">
        <v>5811401</v>
      </c>
      <c r="F244">
        <v>144.14660000000001</v>
      </c>
      <c r="G244" s="4">
        <v>45657.208333333336</v>
      </c>
      <c r="H244">
        <v>75478</v>
      </c>
    </row>
    <row r="245" spans="1:8" x14ac:dyDescent="0.25">
      <c r="A245">
        <v>145.22999999999999</v>
      </c>
      <c r="B245">
        <v>145.77000000000001</v>
      </c>
      <c r="C245">
        <v>143.78</v>
      </c>
      <c r="D245">
        <v>144.02000000000001</v>
      </c>
      <c r="E245">
        <v>6051330</v>
      </c>
      <c r="F245">
        <v>144.35810000000001</v>
      </c>
      <c r="G245" s="4">
        <v>45659.208333333336</v>
      </c>
      <c r="H245">
        <v>86156</v>
      </c>
    </row>
    <row r="246" spans="1:8" x14ac:dyDescent="0.25">
      <c r="A246">
        <v>144.07</v>
      </c>
      <c r="B246">
        <v>144.57499999999999</v>
      </c>
      <c r="C246">
        <v>143.62</v>
      </c>
      <c r="D246">
        <v>144.19</v>
      </c>
      <c r="E246">
        <v>5879816</v>
      </c>
      <c r="F246">
        <v>144.1874</v>
      </c>
      <c r="G246" s="4">
        <v>45660.208333333336</v>
      </c>
      <c r="H246">
        <v>72333</v>
      </c>
    </row>
    <row r="247" spans="1:8" x14ac:dyDescent="0.25">
      <c r="A247">
        <v>143.51</v>
      </c>
      <c r="B247">
        <v>144.815</v>
      </c>
      <c r="C247">
        <v>142.93</v>
      </c>
      <c r="D247">
        <v>143.66</v>
      </c>
      <c r="E247">
        <v>7910493</v>
      </c>
      <c r="F247">
        <v>143.73580000000001</v>
      </c>
      <c r="G247" s="4">
        <v>45663.208333333336</v>
      </c>
      <c r="H247">
        <v>99710</v>
      </c>
    </row>
    <row r="248" spans="1:8" x14ac:dyDescent="0.25">
      <c r="A248">
        <v>143.755</v>
      </c>
      <c r="B248">
        <v>147.18</v>
      </c>
      <c r="C248">
        <v>143.59</v>
      </c>
      <c r="D248">
        <v>146.22999999999999</v>
      </c>
      <c r="E248">
        <v>8422010</v>
      </c>
      <c r="F248">
        <v>146.1885</v>
      </c>
      <c r="G248" s="4">
        <v>45664.208333333336</v>
      </c>
      <c r="H248">
        <v>103642</v>
      </c>
    </row>
    <row r="249" spans="1:8" x14ac:dyDescent="0.25">
      <c r="A249">
        <v>145.49</v>
      </c>
      <c r="B249">
        <v>145.59</v>
      </c>
      <c r="C249">
        <v>141.44</v>
      </c>
      <c r="D249">
        <v>142.27000000000001</v>
      </c>
      <c r="E249">
        <v>11175552</v>
      </c>
      <c r="F249">
        <v>142.4271</v>
      </c>
      <c r="G249" s="4">
        <v>45665.208333333336</v>
      </c>
      <c r="H249">
        <v>153652</v>
      </c>
    </row>
    <row r="250" spans="1:8" x14ac:dyDescent="0.25">
      <c r="A250">
        <v>141</v>
      </c>
      <c r="B250">
        <v>143.66999999999999</v>
      </c>
      <c r="C250">
        <v>140.68</v>
      </c>
      <c r="D250">
        <v>142.06</v>
      </c>
      <c r="E250">
        <v>8821541</v>
      </c>
      <c r="F250">
        <v>142.41849999999999</v>
      </c>
      <c r="G250" s="4">
        <v>45667.208333333336</v>
      </c>
      <c r="H250">
        <v>112298</v>
      </c>
    </row>
    <row r="251" spans="1:8" x14ac:dyDescent="0.25">
      <c r="A251">
        <v>142.97999999999999</v>
      </c>
      <c r="B251">
        <v>145.07</v>
      </c>
      <c r="C251">
        <v>142.31</v>
      </c>
      <c r="D251">
        <v>144.47</v>
      </c>
      <c r="E251">
        <v>10376377</v>
      </c>
      <c r="F251">
        <v>143.87280000000001</v>
      </c>
      <c r="G251" s="4">
        <v>45670.208333333336</v>
      </c>
      <c r="H251">
        <v>121699</v>
      </c>
    </row>
    <row r="252" spans="1:8" x14ac:dyDescent="0.25">
      <c r="A252">
        <v>144.5</v>
      </c>
      <c r="B252">
        <v>144.81</v>
      </c>
      <c r="C252">
        <v>142.86000000000001</v>
      </c>
      <c r="D252">
        <v>144.75</v>
      </c>
      <c r="E252">
        <v>8681741</v>
      </c>
      <c r="F252">
        <v>144.03550000000001</v>
      </c>
      <c r="G252" s="4">
        <v>45671.208333333336</v>
      </c>
      <c r="H252">
        <v>106075</v>
      </c>
    </row>
    <row r="253" spans="1:8" x14ac:dyDescent="0.25">
      <c r="A253">
        <v>145.31</v>
      </c>
      <c r="B253">
        <v>146.05000000000001</v>
      </c>
      <c r="C253">
        <v>144.26</v>
      </c>
      <c r="D253">
        <v>144.97</v>
      </c>
      <c r="E253">
        <v>7434562</v>
      </c>
      <c r="F253">
        <v>145.00909999999999</v>
      </c>
      <c r="G253" s="4">
        <v>45672.208333333336</v>
      </c>
      <c r="H253">
        <v>93294</v>
      </c>
    </row>
    <row r="254" spans="1:8" x14ac:dyDescent="0.25">
      <c r="A254">
        <v>144.32</v>
      </c>
      <c r="B254">
        <v>148.07</v>
      </c>
      <c r="C254">
        <v>144.06</v>
      </c>
      <c r="D254">
        <v>147.77000000000001</v>
      </c>
      <c r="E254">
        <v>8964016</v>
      </c>
      <c r="F254">
        <v>147.13759999999999</v>
      </c>
      <c r="G254" s="4">
        <v>45673.208333333336</v>
      </c>
      <c r="H254">
        <v>123587</v>
      </c>
    </row>
    <row r="255" spans="1:8" x14ac:dyDescent="0.25">
      <c r="A255">
        <v>147.44</v>
      </c>
      <c r="B255">
        <v>148.38</v>
      </c>
      <c r="C255">
        <v>146.61000000000001</v>
      </c>
      <c r="D255">
        <v>147.03</v>
      </c>
      <c r="E255">
        <v>10773054</v>
      </c>
      <c r="F255">
        <v>147.24680000000001</v>
      </c>
      <c r="G255" s="4">
        <v>45674.208333333336</v>
      </c>
      <c r="H255">
        <v>98631</v>
      </c>
    </row>
    <row r="256" spans="1:8" x14ac:dyDescent="0.25">
      <c r="A256">
        <v>147.56</v>
      </c>
      <c r="B256">
        <v>148.86000000000001</v>
      </c>
      <c r="C256">
        <v>147.05000000000001</v>
      </c>
      <c r="D256">
        <v>148.15</v>
      </c>
      <c r="E256">
        <v>11111747</v>
      </c>
      <c r="F256">
        <v>148.08199999999999</v>
      </c>
      <c r="G256" s="4">
        <v>45678.208333333336</v>
      </c>
      <c r="H256">
        <v>130474</v>
      </c>
    </row>
    <row r="257" spans="1:8" x14ac:dyDescent="0.25">
      <c r="A257">
        <v>144</v>
      </c>
      <c r="B257">
        <v>145.47</v>
      </c>
      <c r="C257">
        <v>142.11000000000001</v>
      </c>
      <c r="D257">
        <v>145.27000000000001</v>
      </c>
      <c r="E257">
        <v>16834747</v>
      </c>
      <c r="F257">
        <v>144.02959999999999</v>
      </c>
      <c r="G257" s="4">
        <v>45679.208333333336</v>
      </c>
      <c r="H257">
        <v>212859</v>
      </c>
    </row>
    <row r="258" spans="1:8" x14ac:dyDescent="0.25">
      <c r="A258">
        <v>145.44</v>
      </c>
      <c r="B258">
        <v>147.91</v>
      </c>
      <c r="C258">
        <v>144.81440000000001</v>
      </c>
      <c r="D258">
        <v>146.63999999999999</v>
      </c>
      <c r="E258">
        <v>10506361</v>
      </c>
      <c r="F258">
        <v>146.6925</v>
      </c>
      <c r="G258" s="4">
        <v>45680.208333333336</v>
      </c>
      <c r="H258">
        <v>124462</v>
      </c>
    </row>
    <row r="259" spans="1:8" x14ac:dyDescent="0.25">
      <c r="A259">
        <v>146.80500000000001</v>
      </c>
      <c r="B259">
        <v>147.631</v>
      </c>
      <c r="C259">
        <v>146.38300000000001</v>
      </c>
      <c r="D259">
        <v>146.82</v>
      </c>
      <c r="E259">
        <v>9887682</v>
      </c>
      <c r="F259">
        <v>146.83090000000001</v>
      </c>
      <c r="G259" s="4">
        <v>45681.208333333336</v>
      </c>
      <c r="H259">
        <v>113561</v>
      </c>
    </row>
    <row r="260" spans="1:8" x14ac:dyDescent="0.25">
      <c r="A260">
        <v>148.44999999999999</v>
      </c>
      <c r="B260">
        <v>153.44999999999999</v>
      </c>
      <c r="C260">
        <v>148</v>
      </c>
      <c r="D260">
        <v>152.88999999999999</v>
      </c>
      <c r="E260">
        <v>15152314</v>
      </c>
      <c r="F260">
        <v>151.80709999999999</v>
      </c>
      <c r="G260" s="4">
        <v>45684.208333333336</v>
      </c>
      <c r="H260">
        <v>184980</v>
      </c>
    </row>
    <row r="261" spans="1:8" x14ac:dyDescent="0.25">
      <c r="A261">
        <v>152.66</v>
      </c>
      <c r="B261">
        <v>152.97</v>
      </c>
      <c r="C261">
        <v>150.30000000000001</v>
      </c>
      <c r="D261">
        <v>150.38</v>
      </c>
      <c r="E261">
        <v>10320613</v>
      </c>
      <c r="F261">
        <v>150.99600000000001</v>
      </c>
      <c r="G261" s="4">
        <v>45685.208333333336</v>
      </c>
      <c r="H261">
        <v>133564</v>
      </c>
    </row>
    <row r="262" spans="1:8" x14ac:dyDescent="0.25">
      <c r="A262">
        <v>150.5</v>
      </c>
      <c r="B262">
        <v>151.88</v>
      </c>
      <c r="C262">
        <v>150</v>
      </c>
      <c r="D262">
        <v>151.15</v>
      </c>
      <c r="E262">
        <v>7156421</v>
      </c>
      <c r="F262">
        <v>151.2928</v>
      </c>
      <c r="G262" s="4">
        <v>45686.208333333336</v>
      </c>
      <c r="H262">
        <v>97294</v>
      </c>
    </row>
    <row r="263" spans="1:8" x14ac:dyDescent="0.25">
      <c r="A263">
        <v>151.91</v>
      </c>
      <c r="B263">
        <v>154.13999999999999</v>
      </c>
      <c r="C263">
        <v>151.36000000000001</v>
      </c>
      <c r="D263">
        <v>152.87</v>
      </c>
      <c r="E263">
        <v>8910983</v>
      </c>
      <c r="F263">
        <v>153.07650000000001</v>
      </c>
      <c r="G263" s="4">
        <v>45687.208333333336</v>
      </c>
      <c r="H263">
        <v>116638</v>
      </c>
    </row>
    <row r="264" spans="1:8" x14ac:dyDescent="0.25">
      <c r="A264">
        <v>152.62</v>
      </c>
      <c r="B264">
        <v>153.18</v>
      </c>
      <c r="C264">
        <v>152.05500000000001</v>
      </c>
      <c r="D264">
        <v>152.15</v>
      </c>
      <c r="E264">
        <v>8458715</v>
      </c>
      <c r="F264">
        <v>152.34559999999999</v>
      </c>
      <c r="G264" s="4">
        <v>45688.208333333336</v>
      </c>
      <c r="H264">
        <v>95710</v>
      </c>
    </row>
    <row r="265" spans="1:8" x14ac:dyDescent="0.25">
      <c r="A265">
        <v>152</v>
      </c>
      <c r="B265">
        <v>152.465</v>
      </c>
      <c r="C265">
        <v>150.78</v>
      </c>
      <c r="D265">
        <v>151.87</v>
      </c>
      <c r="E265">
        <v>6687487</v>
      </c>
      <c r="F265">
        <v>151.81739999999999</v>
      </c>
      <c r="G265" s="4">
        <v>45691.208333333336</v>
      </c>
      <c r="H265">
        <v>93819</v>
      </c>
    </row>
    <row r="266" spans="1:8" x14ac:dyDescent="0.25">
      <c r="A266">
        <v>151.36000000000001</v>
      </c>
      <c r="B266">
        <v>154.18</v>
      </c>
      <c r="C266">
        <v>150.94499999999999</v>
      </c>
      <c r="D266">
        <v>153.49</v>
      </c>
      <c r="E266">
        <v>9645289</v>
      </c>
      <c r="F266">
        <v>153.32669999999999</v>
      </c>
      <c r="G266" s="4">
        <v>45692.208333333336</v>
      </c>
      <c r="H266">
        <v>118624</v>
      </c>
    </row>
    <row r="267" spans="1:8" x14ac:dyDescent="0.25">
      <c r="A267">
        <v>153.82</v>
      </c>
      <c r="B267">
        <v>154.72999999999999</v>
      </c>
      <c r="C267">
        <v>153.31</v>
      </c>
      <c r="D267">
        <v>154.69</v>
      </c>
      <c r="E267">
        <v>8946957</v>
      </c>
      <c r="F267">
        <v>154.3603</v>
      </c>
      <c r="G267" s="4">
        <v>45693.208333333336</v>
      </c>
      <c r="H267">
        <v>93956</v>
      </c>
    </row>
    <row r="268" spans="1:8" x14ac:dyDescent="0.25">
      <c r="A268">
        <v>154.79</v>
      </c>
      <c r="B268">
        <v>154.84020000000001</v>
      </c>
      <c r="C268">
        <v>153.38</v>
      </c>
      <c r="D268">
        <v>153.51</v>
      </c>
      <c r="E268">
        <v>7418468</v>
      </c>
      <c r="F268">
        <v>153.8426</v>
      </c>
      <c r="G268" s="4">
        <v>45694.208333333336</v>
      </c>
      <c r="H268">
        <v>91374</v>
      </c>
    </row>
    <row r="269" spans="1:8" x14ac:dyDescent="0.25">
      <c r="A269">
        <v>153.53</v>
      </c>
      <c r="B269">
        <v>154.49</v>
      </c>
      <c r="C269">
        <v>152.80000000000001</v>
      </c>
      <c r="D269">
        <v>153.12</v>
      </c>
      <c r="E269">
        <v>6204916</v>
      </c>
      <c r="F269">
        <v>153.54839999999999</v>
      </c>
      <c r="G269" s="4">
        <v>45695.208333333336</v>
      </c>
      <c r="H269">
        <v>84324</v>
      </c>
    </row>
    <row r="270" spans="1:8" x14ac:dyDescent="0.25">
      <c r="A270">
        <v>153.61000000000001</v>
      </c>
      <c r="B270">
        <v>154.37</v>
      </c>
      <c r="C270">
        <v>152.29</v>
      </c>
      <c r="D270">
        <v>154.24</v>
      </c>
      <c r="E270">
        <v>6936561</v>
      </c>
      <c r="F270">
        <v>153.7175</v>
      </c>
      <c r="G270" s="4">
        <v>45698.208333333336</v>
      </c>
      <c r="H270">
        <v>78049</v>
      </c>
    </row>
    <row r="271" spans="1:8" x14ac:dyDescent="0.25">
      <c r="A271">
        <v>154.11000000000001</v>
      </c>
      <c r="B271">
        <v>156.38999999999999</v>
      </c>
      <c r="C271">
        <v>153.94</v>
      </c>
      <c r="D271">
        <v>156.13</v>
      </c>
      <c r="E271">
        <v>7554811</v>
      </c>
      <c r="F271">
        <v>155.47130000000001</v>
      </c>
      <c r="G271" s="4">
        <v>45699.208333333336</v>
      </c>
      <c r="H271">
        <v>92269</v>
      </c>
    </row>
    <row r="272" spans="1:8" x14ac:dyDescent="0.25">
      <c r="A272">
        <v>155.27000000000001</v>
      </c>
      <c r="B272">
        <v>155.65989999999999</v>
      </c>
      <c r="C272">
        <v>154.27000000000001</v>
      </c>
      <c r="D272">
        <v>155.26</v>
      </c>
      <c r="E272">
        <v>7746014</v>
      </c>
      <c r="F272">
        <v>155.05590000000001</v>
      </c>
      <c r="G272" s="4">
        <v>45700.208333333336</v>
      </c>
      <c r="H272">
        <v>91289</v>
      </c>
    </row>
    <row r="273" spans="1:8" x14ac:dyDescent="0.25">
      <c r="A273">
        <v>155.26</v>
      </c>
      <c r="B273">
        <v>158.13</v>
      </c>
      <c r="C273">
        <v>154.79</v>
      </c>
      <c r="D273">
        <v>157.25</v>
      </c>
      <c r="E273">
        <v>10705077</v>
      </c>
      <c r="F273">
        <v>157.0789</v>
      </c>
      <c r="G273" s="4">
        <v>45701.208333333336</v>
      </c>
      <c r="H273">
        <v>117036</v>
      </c>
    </row>
    <row r="274" spans="1:8" x14ac:dyDescent="0.25">
      <c r="A274">
        <v>157.29</v>
      </c>
      <c r="B274">
        <v>157.47</v>
      </c>
      <c r="C274">
        <v>156.06</v>
      </c>
      <c r="D274">
        <v>156.15</v>
      </c>
      <c r="E274">
        <v>6411840</v>
      </c>
      <c r="F274">
        <v>156.4941</v>
      </c>
      <c r="G274" s="4">
        <v>45702.208333333336</v>
      </c>
      <c r="H274">
        <v>85439</v>
      </c>
    </row>
    <row r="275" spans="1:8" x14ac:dyDescent="0.25">
      <c r="A275">
        <v>154.13999999999999</v>
      </c>
      <c r="B275">
        <v>155.44999999999999</v>
      </c>
      <c r="C275">
        <v>153.24</v>
      </c>
      <c r="D275">
        <v>154.99</v>
      </c>
      <c r="E275">
        <v>9670657</v>
      </c>
      <c r="F275">
        <v>154.84970000000001</v>
      </c>
      <c r="G275" s="4">
        <v>45706.208333333336</v>
      </c>
      <c r="H275">
        <v>102838</v>
      </c>
    </row>
    <row r="276" spans="1:8" x14ac:dyDescent="0.25">
      <c r="A276">
        <v>155</v>
      </c>
      <c r="B276">
        <v>158.30000000000001</v>
      </c>
      <c r="C276">
        <v>154.75</v>
      </c>
      <c r="D276">
        <v>157.88999999999999</v>
      </c>
      <c r="E276">
        <v>7974736</v>
      </c>
      <c r="F276">
        <v>157.44569999999999</v>
      </c>
      <c r="G276" s="4">
        <v>45707.208333333336</v>
      </c>
      <c r="H276">
        <v>105238</v>
      </c>
    </row>
    <row r="277" spans="1:8" x14ac:dyDescent="0.25">
      <c r="A277">
        <v>156.94999999999999</v>
      </c>
      <c r="B277">
        <v>159.94999999999999</v>
      </c>
      <c r="C277">
        <v>156.94999999999999</v>
      </c>
      <c r="D277">
        <v>159.68</v>
      </c>
      <c r="E277">
        <v>7224030</v>
      </c>
      <c r="F277">
        <v>159.36410000000001</v>
      </c>
      <c r="G277" s="4">
        <v>45708.208333333336</v>
      </c>
      <c r="H277">
        <v>102098</v>
      </c>
    </row>
    <row r="278" spans="1:8" x14ac:dyDescent="0.25">
      <c r="A278">
        <v>159.88</v>
      </c>
      <c r="B278">
        <v>163.51</v>
      </c>
      <c r="C278">
        <v>159.28</v>
      </c>
      <c r="D278">
        <v>162.30000000000001</v>
      </c>
      <c r="E278">
        <v>12546930</v>
      </c>
      <c r="F278">
        <v>161.79849999999999</v>
      </c>
      <c r="G278" s="4">
        <v>45709.208333333336</v>
      </c>
      <c r="H278">
        <v>137690</v>
      </c>
    </row>
    <row r="279" spans="1:8" x14ac:dyDescent="0.25">
      <c r="A279">
        <v>162.68</v>
      </c>
      <c r="B279">
        <v>164.87</v>
      </c>
      <c r="C279">
        <v>162.05000000000001</v>
      </c>
      <c r="D279">
        <v>163.74</v>
      </c>
      <c r="E279">
        <v>10201917</v>
      </c>
      <c r="F279">
        <v>163.7567</v>
      </c>
      <c r="G279" s="4">
        <v>45712.208333333336</v>
      </c>
      <c r="H279">
        <v>137348</v>
      </c>
    </row>
    <row r="280" spans="1:8" x14ac:dyDescent="0.25">
      <c r="A280">
        <v>164.1</v>
      </c>
      <c r="B280">
        <v>166.43</v>
      </c>
      <c r="C280">
        <v>163.94</v>
      </c>
      <c r="D280">
        <v>166.09</v>
      </c>
      <c r="E280">
        <v>12303697</v>
      </c>
      <c r="F280">
        <v>165.6755</v>
      </c>
      <c r="G280" s="4">
        <v>45713.208333333336</v>
      </c>
      <c r="H280">
        <v>150894</v>
      </c>
    </row>
    <row r="281" spans="1:8" x14ac:dyDescent="0.25">
      <c r="A281">
        <v>165.08</v>
      </c>
      <c r="B281">
        <v>165.13</v>
      </c>
      <c r="C281">
        <v>162.55500000000001</v>
      </c>
      <c r="D281">
        <v>163.08000000000001</v>
      </c>
      <c r="E281">
        <v>11396410</v>
      </c>
      <c r="F281">
        <v>163.2603</v>
      </c>
      <c r="G281" s="4">
        <v>45714.208333333336</v>
      </c>
      <c r="H281">
        <v>142227</v>
      </c>
    </row>
    <row r="282" spans="1:8" x14ac:dyDescent="0.25">
      <c r="A282">
        <v>162.31</v>
      </c>
      <c r="B282">
        <v>163.95</v>
      </c>
      <c r="C282">
        <v>161.72999999999999</v>
      </c>
      <c r="D282">
        <v>163.72999999999999</v>
      </c>
      <c r="E282">
        <v>8364573</v>
      </c>
      <c r="F282">
        <v>163.1079</v>
      </c>
      <c r="G282" s="4">
        <v>45715.208333333336</v>
      </c>
      <c r="H282">
        <v>128303</v>
      </c>
    </row>
    <row r="283" spans="1:8" x14ac:dyDescent="0.25">
      <c r="A283">
        <v>164.31</v>
      </c>
      <c r="B283">
        <v>165.94</v>
      </c>
      <c r="C283">
        <v>162.69999999999999</v>
      </c>
      <c r="D283">
        <v>165.02</v>
      </c>
      <c r="E283">
        <v>12037415</v>
      </c>
      <c r="F283">
        <v>164.447</v>
      </c>
      <c r="G283" s="4">
        <v>45716.208333333336</v>
      </c>
      <c r="H283">
        <v>108399</v>
      </c>
    </row>
    <row r="284" spans="1:8" x14ac:dyDescent="0.25">
      <c r="A284">
        <v>164.96</v>
      </c>
      <c r="B284">
        <v>167.33</v>
      </c>
      <c r="C284">
        <v>164.84</v>
      </c>
      <c r="D284">
        <v>167.28</v>
      </c>
      <c r="E284">
        <v>9191464</v>
      </c>
      <c r="F284">
        <v>166.67760000000001</v>
      </c>
      <c r="G284" s="4">
        <v>45719.208333333336</v>
      </c>
      <c r="H284">
        <v>128989</v>
      </c>
    </row>
    <row r="285" spans="1:8" x14ac:dyDescent="0.25">
      <c r="A285">
        <v>168.08</v>
      </c>
      <c r="B285">
        <v>169.99</v>
      </c>
      <c r="C285">
        <v>165.32</v>
      </c>
      <c r="D285">
        <v>165.42</v>
      </c>
      <c r="E285">
        <v>11999962</v>
      </c>
      <c r="F285">
        <v>167.15549999999999</v>
      </c>
      <c r="G285" s="4">
        <v>45720.208333333336</v>
      </c>
      <c r="H285">
        <v>161829</v>
      </c>
    </row>
    <row r="286" spans="1:8" x14ac:dyDescent="0.25">
      <c r="A286">
        <v>164.51</v>
      </c>
      <c r="B286">
        <v>166.46180000000001</v>
      </c>
      <c r="C286">
        <v>163.53</v>
      </c>
      <c r="D286">
        <v>165.12</v>
      </c>
      <c r="E286">
        <v>8745050</v>
      </c>
      <c r="F286">
        <v>164.88480000000001</v>
      </c>
      <c r="G286" s="4">
        <v>45721.208333333336</v>
      </c>
      <c r="H286">
        <v>131148</v>
      </c>
    </row>
    <row r="287" spans="1:8" x14ac:dyDescent="0.25">
      <c r="A287">
        <v>165</v>
      </c>
      <c r="B287">
        <v>165.87</v>
      </c>
      <c r="C287">
        <v>163.51</v>
      </c>
      <c r="D287">
        <v>165.83</v>
      </c>
      <c r="E287">
        <v>8037888</v>
      </c>
      <c r="F287">
        <v>165.0874</v>
      </c>
      <c r="G287" s="4">
        <v>45722.208333333336</v>
      </c>
      <c r="H287">
        <v>121692</v>
      </c>
    </row>
    <row r="288" spans="1:8" x14ac:dyDescent="0.25">
      <c r="A288">
        <v>165.13</v>
      </c>
      <c r="B288">
        <v>168.46</v>
      </c>
      <c r="C288">
        <v>164.7</v>
      </c>
      <c r="D288">
        <v>166.69</v>
      </c>
      <c r="E288">
        <v>9637593</v>
      </c>
      <c r="F288">
        <v>167.08150000000001</v>
      </c>
      <c r="G288" s="4">
        <v>45723.208333333336</v>
      </c>
      <c r="H288">
        <v>136330</v>
      </c>
    </row>
    <row r="289" spans="1:8" x14ac:dyDescent="0.25">
      <c r="A289">
        <v>167.48</v>
      </c>
      <c r="B289">
        <v>169.9</v>
      </c>
      <c r="C289">
        <v>167.05</v>
      </c>
      <c r="D289">
        <v>167.7</v>
      </c>
      <c r="E289">
        <v>17558982</v>
      </c>
      <c r="F289">
        <v>168.37219999999999</v>
      </c>
      <c r="G289" s="4">
        <v>45726.166666666664</v>
      </c>
      <c r="H289">
        <v>229164</v>
      </c>
    </row>
    <row r="290" spans="1:8" x14ac:dyDescent="0.25">
      <c r="A290">
        <v>167.2</v>
      </c>
      <c r="B290">
        <v>167.3</v>
      </c>
      <c r="C290">
        <v>165.05</v>
      </c>
      <c r="D290">
        <v>165.86</v>
      </c>
      <c r="E290">
        <v>9890648</v>
      </c>
      <c r="F290">
        <v>165.9119</v>
      </c>
      <c r="G290" s="4">
        <v>45727.166666666664</v>
      </c>
      <c r="H290">
        <v>135744</v>
      </c>
    </row>
    <row r="291" spans="1:8" x14ac:dyDescent="0.25">
      <c r="A291">
        <v>163.72999999999999</v>
      </c>
      <c r="B291">
        <v>164.21</v>
      </c>
      <c r="C291">
        <v>162.22999999999999</v>
      </c>
      <c r="D291">
        <v>162.85</v>
      </c>
      <c r="E291">
        <v>8010692</v>
      </c>
      <c r="F291">
        <v>163.029</v>
      </c>
      <c r="G291" s="4">
        <v>45728.166666666664</v>
      </c>
      <c r="H291">
        <v>132003</v>
      </c>
    </row>
    <row r="292" spans="1:8" x14ac:dyDescent="0.25">
      <c r="A292">
        <v>163.43</v>
      </c>
      <c r="B292">
        <v>164.54</v>
      </c>
      <c r="C292">
        <v>162.6601</v>
      </c>
      <c r="D292">
        <v>162.99</v>
      </c>
      <c r="E292">
        <v>5286734</v>
      </c>
      <c r="F292">
        <v>163.16630000000001</v>
      </c>
      <c r="G292" s="4">
        <v>45729.166666666664</v>
      </c>
      <c r="H292">
        <v>96719</v>
      </c>
    </row>
    <row r="293" spans="1:8" x14ac:dyDescent="0.25">
      <c r="A293">
        <v>162.12</v>
      </c>
      <c r="B293">
        <v>163.15</v>
      </c>
      <c r="C293">
        <v>161.1</v>
      </c>
      <c r="D293">
        <v>162.81</v>
      </c>
      <c r="E293">
        <v>6235797</v>
      </c>
      <c r="F293">
        <v>162.5052</v>
      </c>
      <c r="G293" s="4">
        <v>45730.166666666664</v>
      </c>
      <c r="H293">
        <v>103284</v>
      </c>
    </row>
    <row r="294" spans="1:8" x14ac:dyDescent="0.25">
      <c r="A294">
        <v>162.41</v>
      </c>
      <c r="B294">
        <v>163.5</v>
      </c>
      <c r="C294">
        <v>161.72999999999999</v>
      </c>
      <c r="D294">
        <v>162.84</v>
      </c>
      <c r="E294">
        <v>6669815</v>
      </c>
      <c r="F294">
        <v>162.91069999999999</v>
      </c>
      <c r="G294" s="4">
        <v>45733.166666666664</v>
      </c>
      <c r="H294">
        <v>107661</v>
      </c>
    </row>
    <row r="295" spans="1:8" x14ac:dyDescent="0.25">
      <c r="A295">
        <v>163.44</v>
      </c>
      <c r="B295">
        <v>164.86</v>
      </c>
      <c r="C295">
        <v>162.965</v>
      </c>
      <c r="D295">
        <v>164.25</v>
      </c>
      <c r="E295">
        <v>7348974</v>
      </c>
      <c r="F295">
        <v>164.11060000000001</v>
      </c>
      <c r="G295" s="4">
        <v>45734.166666666664</v>
      </c>
      <c r="H295">
        <v>107723</v>
      </c>
    </row>
    <row r="296" spans="1:8" x14ac:dyDescent="0.25">
      <c r="A296">
        <v>163.97</v>
      </c>
      <c r="B296">
        <v>164.36</v>
      </c>
      <c r="C296">
        <v>162.21</v>
      </c>
      <c r="D296">
        <v>162.99</v>
      </c>
      <c r="E296">
        <v>5936637</v>
      </c>
      <c r="F296">
        <v>163.0067</v>
      </c>
      <c r="G296" s="4">
        <v>45735.166666666664</v>
      </c>
      <c r="H296">
        <v>98625</v>
      </c>
    </row>
    <row r="297" spans="1:8" x14ac:dyDescent="0.25">
      <c r="A297">
        <v>163</v>
      </c>
      <c r="B297">
        <v>163.19999999999999</v>
      </c>
      <c r="C297">
        <v>161.92500000000001</v>
      </c>
      <c r="D297">
        <v>163.02000000000001</v>
      </c>
      <c r="E297">
        <v>7485930</v>
      </c>
      <c r="F297">
        <v>162.81800000000001</v>
      </c>
      <c r="G297" s="4">
        <v>45736.166666666664</v>
      </c>
      <c r="H297">
        <v>104889</v>
      </c>
    </row>
    <row r="298" spans="1:8" x14ac:dyDescent="0.25">
      <c r="A298">
        <v>163</v>
      </c>
      <c r="B298">
        <v>164.13</v>
      </c>
      <c r="C298">
        <v>162.47999999999999</v>
      </c>
      <c r="D298">
        <v>163.63</v>
      </c>
      <c r="E298">
        <v>17047106</v>
      </c>
      <c r="F298">
        <v>163.43620000000001</v>
      </c>
      <c r="G298" s="4">
        <v>45737.166666666664</v>
      </c>
      <c r="H298">
        <v>98542</v>
      </c>
    </row>
    <row r="299" spans="1:8" x14ac:dyDescent="0.25">
      <c r="A299">
        <v>162.84</v>
      </c>
      <c r="B299">
        <v>164.39</v>
      </c>
      <c r="C299">
        <v>162.5</v>
      </c>
      <c r="D299">
        <v>163.29</v>
      </c>
      <c r="E299">
        <v>8046565</v>
      </c>
      <c r="F299">
        <v>163.43020000000001</v>
      </c>
      <c r="G299" s="4">
        <v>45740.166666666664</v>
      </c>
      <c r="H299">
        <v>98759</v>
      </c>
    </row>
    <row r="300" spans="1:8" x14ac:dyDescent="0.25">
      <c r="A300">
        <v>163.52000000000001</v>
      </c>
      <c r="B300">
        <v>164.19</v>
      </c>
      <c r="C300">
        <v>160.55500000000001</v>
      </c>
      <c r="D300">
        <v>161.02000000000001</v>
      </c>
      <c r="E300">
        <v>7456197</v>
      </c>
      <c r="F300">
        <v>161.7295</v>
      </c>
      <c r="G300" s="4">
        <v>45741.166666666664</v>
      </c>
      <c r="H300">
        <v>95645</v>
      </c>
    </row>
    <row r="301" spans="1:8" x14ac:dyDescent="0.25">
      <c r="A301">
        <v>161.21</v>
      </c>
      <c r="B301">
        <v>162.49</v>
      </c>
      <c r="C301">
        <v>160.63999999999999</v>
      </c>
      <c r="D301">
        <v>161.72</v>
      </c>
      <c r="E301">
        <v>7223773</v>
      </c>
      <c r="F301">
        <v>161.72630000000001</v>
      </c>
      <c r="G301" s="4">
        <v>45742.166666666664</v>
      </c>
      <c r="H301">
        <v>90569</v>
      </c>
    </row>
    <row r="302" spans="1:8" x14ac:dyDescent="0.25">
      <c r="A302">
        <v>162.35</v>
      </c>
      <c r="B302">
        <v>164.065</v>
      </c>
      <c r="C302">
        <v>161.32</v>
      </c>
      <c r="D302">
        <v>163.13</v>
      </c>
      <c r="E302">
        <v>6752466</v>
      </c>
      <c r="F302">
        <v>163.2347</v>
      </c>
      <c r="G302" s="4">
        <v>45743.166666666664</v>
      </c>
      <c r="H302">
        <v>86434</v>
      </c>
    </row>
    <row r="303" spans="1:8" x14ac:dyDescent="0.25">
      <c r="A303">
        <v>163.59</v>
      </c>
      <c r="B303">
        <v>164.52</v>
      </c>
      <c r="C303">
        <v>162.91</v>
      </c>
      <c r="D303">
        <v>163.71</v>
      </c>
      <c r="E303">
        <v>5760545</v>
      </c>
      <c r="F303">
        <v>163.85310000000001</v>
      </c>
      <c r="G303" s="4">
        <v>45744.166666666664</v>
      </c>
      <c r="H303">
        <v>83140</v>
      </c>
    </row>
    <row r="304" spans="1:8" x14ac:dyDescent="0.25">
      <c r="A304">
        <v>164.37</v>
      </c>
      <c r="B304">
        <v>166.63</v>
      </c>
      <c r="C304">
        <v>164.23</v>
      </c>
      <c r="D304">
        <v>165.84</v>
      </c>
      <c r="E304">
        <v>12481400</v>
      </c>
      <c r="F304">
        <v>165.79589999999999</v>
      </c>
      <c r="G304" s="4">
        <v>45747.166666666664</v>
      </c>
      <c r="H304">
        <v>139124</v>
      </c>
    </row>
    <row r="305" spans="1:8" x14ac:dyDescent="0.25">
      <c r="A305">
        <v>160.72999999999999</v>
      </c>
      <c r="B305">
        <v>161.81</v>
      </c>
      <c r="C305">
        <v>153.13</v>
      </c>
      <c r="D305">
        <v>153.25</v>
      </c>
      <c r="E305">
        <v>23303065</v>
      </c>
      <c r="F305">
        <v>155.55940000000001</v>
      </c>
      <c r="G305" s="4">
        <v>45748.166666666664</v>
      </c>
      <c r="H305">
        <v>252559</v>
      </c>
    </row>
    <row r="306" spans="1:8" x14ac:dyDescent="0.25">
      <c r="A306">
        <v>154.01499999999999</v>
      </c>
      <c r="B306">
        <v>155.79</v>
      </c>
      <c r="C306">
        <v>153.45009999999999</v>
      </c>
      <c r="D306">
        <v>155.36000000000001</v>
      </c>
      <c r="E306">
        <v>10356920</v>
      </c>
      <c r="F306">
        <v>154.9478</v>
      </c>
      <c r="G306" s="4">
        <v>45749.166666666664</v>
      </c>
      <c r="H306">
        <v>140437</v>
      </c>
    </row>
    <row r="307" spans="1:8" x14ac:dyDescent="0.25">
      <c r="A307">
        <v>158.75</v>
      </c>
      <c r="B307">
        <v>160.64500000000001</v>
      </c>
      <c r="C307">
        <v>157.47999999999999</v>
      </c>
      <c r="D307">
        <v>159.82</v>
      </c>
      <c r="E307">
        <v>13249313</v>
      </c>
      <c r="F307">
        <v>159.5899</v>
      </c>
      <c r="G307" s="4">
        <v>45750.166666666664</v>
      </c>
      <c r="H307">
        <v>207520</v>
      </c>
    </row>
    <row r="308" spans="1:8" x14ac:dyDescent="0.25">
      <c r="A308">
        <v>159.155</v>
      </c>
      <c r="B308">
        <v>159.82</v>
      </c>
      <c r="C308">
        <v>152.93</v>
      </c>
      <c r="D308">
        <v>153.24</v>
      </c>
      <c r="E308">
        <v>16601728</v>
      </c>
      <c r="F308">
        <v>155.24010000000001</v>
      </c>
      <c r="G308" s="4">
        <v>45751.166666666664</v>
      </c>
      <c r="H308">
        <v>224838</v>
      </c>
    </row>
    <row r="309" spans="1:8" x14ac:dyDescent="0.25">
      <c r="A309">
        <v>151.28</v>
      </c>
      <c r="B309">
        <v>152.71</v>
      </c>
      <c r="C309">
        <v>147.4</v>
      </c>
      <c r="D309">
        <v>150.62</v>
      </c>
      <c r="E309">
        <v>18083040</v>
      </c>
      <c r="F309">
        <v>149.7646</v>
      </c>
      <c r="G309" s="4">
        <v>45754.166666666664</v>
      </c>
      <c r="H309">
        <v>253777</v>
      </c>
    </row>
    <row r="310" spans="1:8" x14ac:dyDescent="0.25">
      <c r="A310">
        <v>153.59</v>
      </c>
      <c r="B310">
        <v>153.59</v>
      </c>
      <c r="C310">
        <v>148</v>
      </c>
      <c r="D310">
        <v>150</v>
      </c>
      <c r="E310">
        <v>12018391</v>
      </c>
      <c r="F310">
        <v>150.88570000000001</v>
      </c>
      <c r="G310" s="4">
        <v>45755.166666666664</v>
      </c>
      <c r="H310">
        <v>158666</v>
      </c>
    </row>
    <row r="311" spans="1:8" x14ac:dyDescent="0.25">
      <c r="A311">
        <v>142.19999999999999</v>
      </c>
      <c r="B311">
        <v>153.19</v>
      </c>
      <c r="C311">
        <v>141.5</v>
      </c>
      <c r="D311">
        <v>150.97</v>
      </c>
      <c r="E311">
        <v>18773742</v>
      </c>
      <c r="F311">
        <v>148.90729999999999</v>
      </c>
      <c r="G311" s="4">
        <v>45756.166666666664</v>
      </c>
      <c r="H311">
        <v>239611</v>
      </c>
    </row>
    <row r="312" spans="1:8" x14ac:dyDescent="0.25">
      <c r="A312">
        <v>150.37</v>
      </c>
      <c r="B312">
        <v>151.19999999999999</v>
      </c>
      <c r="C312">
        <v>145.13</v>
      </c>
      <c r="D312">
        <v>148.69</v>
      </c>
      <c r="E312">
        <v>13830474</v>
      </c>
      <c r="F312">
        <v>148.07409999999999</v>
      </c>
      <c r="G312" s="4">
        <v>45757.166666666664</v>
      </c>
      <c r="H312">
        <v>191119</v>
      </c>
    </row>
    <row r="313" spans="1:8" x14ac:dyDescent="0.25">
      <c r="A313">
        <v>149.33000000000001</v>
      </c>
      <c r="B313">
        <v>152.35</v>
      </c>
      <c r="C313">
        <v>148.19</v>
      </c>
      <c r="D313">
        <v>151.72999999999999</v>
      </c>
      <c r="E313">
        <v>9943851</v>
      </c>
      <c r="F313">
        <v>150.88849999999999</v>
      </c>
      <c r="G313" s="4">
        <v>45758.166666666664</v>
      </c>
      <c r="H313">
        <v>124435</v>
      </c>
    </row>
    <row r="314" spans="1:8" x14ac:dyDescent="0.25">
      <c r="A314">
        <v>151.58500000000001</v>
      </c>
      <c r="B314">
        <v>154.66999999999999</v>
      </c>
      <c r="C314">
        <v>151.16579999999999</v>
      </c>
      <c r="D314">
        <v>154.36000000000001</v>
      </c>
      <c r="E314">
        <v>10685338</v>
      </c>
      <c r="F314">
        <v>153.7123</v>
      </c>
      <c r="G314" s="4">
        <v>45761.166666666664</v>
      </c>
      <c r="H314">
        <v>135368</v>
      </c>
    </row>
    <row r="315" spans="1:8" x14ac:dyDescent="0.25">
      <c r="A315">
        <v>155.69999999999999</v>
      </c>
      <c r="B315">
        <v>156.30000000000001</v>
      </c>
      <c r="C315">
        <v>152.1</v>
      </c>
      <c r="D315">
        <v>153.62</v>
      </c>
      <c r="E315">
        <v>10847653</v>
      </c>
      <c r="F315">
        <v>153.6206</v>
      </c>
      <c r="G315" s="4">
        <v>45762.166666666664</v>
      </c>
      <c r="H315">
        <v>138737</v>
      </c>
    </row>
    <row r="316" spans="1:8" x14ac:dyDescent="0.25">
      <c r="A316">
        <v>155.37</v>
      </c>
      <c r="B316">
        <v>155.63</v>
      </c>
      <c r="C316">
        <v>152.24</v>
      </c>
      <c r="D316">
        <v>153.91</v>
      </c>
      <c r="E316">
        <v>7987296</v>
      </c>
      <c r="F316">
        <v>153.92449999999999</v>
      </c>
      <c r="G316" s="4">
        <v>45763.166666666664</v>
      </c>
      <c r="H316">
        <v>111562</v>
      </c>
    </row>
    <row r="317" spans="1:8" x14ac:dyDescent="0.25">
      <c r="A317">
        <v>154.16</v>
      </c>
      <c r="B317">
        <v>159.44</v>
      </c>
      <c r="C317">
        <v>154.16</v>
      </c>
      <c r="D317">
        <v>157.47</v>
      </c>
      <c r="E317">
        <v>10981067</v>
      </c>
      <c r="F317">
        <v>157.5848</v>
      </c>
      <c r="G317" s="4">
        <v>45764.166666666664</v>
      </c>
      <c r="H317">
        <v>136254</v>
      </c>
    </row>
    <row r="318" spans="1:8" x14ac:dyDescent="0.25">
      <c r="A318">
        <v>157.96</v>
      </c>
      <c r="B318">
        <v>158.22999999999999</v>
      </c>
      <c r="C318">
        <v>155.49</v>
      </c>
      <c r="D318">
        <v>156.91999999999999</v>
      </c>
      <c r="E318">
        <v>6285438</v>
      </c>
      <c r="F318">
        <v>156.88079999999999</v>
      </c>
      <c r="G318" s="4">
        <v>45768.166666666664</v>
      </c>
      <c r="H318">
        <v>96615</v>
      </c>
    </row>
    <row r="319" spans="1:8" x14ac:dyDescent="0.25">
      <c r="A319">
        <v>157.55000000000001</v>
      </c>
      <c r="B319">
        <v>158.72</v>
      </c>
      <c r="C319">
        <v>156.26009999999999</v>
      </c>
      <c r="D319">
        <v>157.75</v>
      </c>
      <c r="E319">
        <v>7136321</v>
      </c>
      <c r="F319">
        <v>157.6148</v>
      </c>
      <c r="G319" s="4">
        <v>45769.166666666664</v>
      </c>
      <c r="H319">
        <v>92123</v>
      </c>
    </row>
    <row r="320" spans="1:8" x14ac:dyDescent="0.25">
      <c r="A320">
        <v>156.49</v>
      </c>
      <c r="B320">
        <v>157.1</v>
      </c>
      <c r="C320">
        <v>154.33000000000001</v>
      </c>
      <c r="D320">
        <v>155.38</v>
      </c>
      <c r="E320">
        <v>9099438</v>
      </c>
      <c r="F320">
        <v>155.4752</v>
      </c>
      <c r="G320" s="4">
        <v>45770.166666666664</v>
      </c>
      <c r="H320">
        <v>136435</v>
      </c>
    </row>
    <row r="321" spans="1:8" x14ac:dyDescent="0.25">
      <c r="A321">
        <v>155.80000000000001</v>
      </c>
      <c r="B321">
        <v>155.89500000000001</v>
      </c>
      <c r="C321">
        <v>153.44</v>
      </c>
      <c r="D321">
        <v>154.93</v>
      </c>
      <c r="E321">
        <v>8310425</v>
      </c>
      <c r="F321">
        <v>154.54329999999999</v>
      </c>
      <c r="G321" s="4">
        <v>45771.166666666664</v>
      </c>
      <c r="H321">
        <v>106474</v>
      </c>
    </row>
    <row r="322" spans="1:8" x14ac:dyDescent="0.25">
      <c r="A322">
        <v>154.32</v>
      </c>
      <c r="B322">
        <v>154.9</v>
      </c>
      <c r="C322">
        <v>152.44999999999999</v>
      </c>
      <c r="D322">
        <v>154.58000000000001</v>
      </c>
      <c r="E322">
        <v>8643927</v>
      </c>
      <c r="F322">
        <v>153.97069999999999</v>
      </c>
      <c r="G322" s="4">
        <v>45772.166666666664</v>
      </c>
      <c r="H322">
        <v>112930</v>
      </c>
    </row>
    <row r="323" spans="1:8" x14ac:dyDescent="0.25">
      <c r="A323">
        <v>155.5</v>
      </c>
      <c r="B323">
        <v>155.81</v>
      </c>
      <c r="C323">
        <v>153.82</v>
      </c>
      <c r="D323">
        <v>155.35</v>
      </c>
      <c r="E323">
        <v>5815179</v>
      </c>
      <c r="F323">
        <v>155.13499999999999</v>
      </c>
      <c r="G323" s="4">
        <v>45775.166666666664</v>
      </c>
      <c r="H323">
        <v>84545</v>
      </c>
    </row>
    <row r="324" spans="1:8" x14ac:dyDescent="0.25">
      <c r="A324">
        <v>155.44999999999999</v>
      </c>
      <c r="B324">
        <v>157.02000000000001</v>
      </c>
      <c r="C324">
        <v>154.29</v>
      </c>
      <c r="D324">
        <v>155.91</v>
      </c>
      <c r="E324">
        <v>5246725</v>
      </c>
      <c r="F324">
        <v>156.0822</v>
      </c>
      <c r="G324" s="4">
        <v>45776.166666666664</v>
      </c>
      <c r="H324">
        <v>79156</v>
      </c>
    </row>
    <row r="325" spans="1:8" x14ac:dyDescent="0.25">
      <c r="A325">
        <v>158.19999999999999</v>
      </c>
      <c r="B325">
        <v>158.19999999999999</v>
      </c>
      <c r="C325">
        <v>155.02099999999999</v>
      </c>
      <c r="D325">
        <v>156.31</v>
      </c>
      <c r="E325">
        <v>9598156</v>
      </c>
      <c r="F325">
        <v>156.06720000000001</v>
      </c>
      <c r="G325" s="4">
        <v>45777.166666666664</v>
      </c>
      <c r="H325">
        <v>100306</v>
      </c>
    </row>
    <row r="326" spans="1:8" x14ac:dyDescent="0.25">
      <c r="A326">
        <v>155</v>
      </c>
      <c r="B326">
        <v>155.08500000000001</v>
      </c>
      <c r="C326">
        <v>153.36000000000001</v>
      </c>
      <c r="D326">
        <v>154.46</v>
      </c>
      <c r="E326">
        <v>7325849</v>
      </c>
      <c r="F326">
        <v>154.51650000000001</v>
      </c>
      <c r="G326" s="4">
        <v>45778.166666666664</v>
      </c>
      <c r="H326">
        <v>88472</v>
      </c>
    </row>
    <row r="327" spans="1:8" x14ac:dyDescent="0.25">
      <c r="A327">
        <v>156.07</v>
      </c>
      <c r="B327">
        <v>156.715</v>
      </c>
      <c r="C327">
        <v>155.04</v>
      </c>
      <c r="D327">
        <v>156.12</v>
      </c>
      <c r="E327">
        <v>5974539</v>
      </c>
      <c r="F327">
        <v>155.8663</v>
      </c>
      <c r="G327" s="4">
        <v>45779.166666666664</v>
      </c>
      <c r="H327">
        <v>79987</v>
      </c>
    </row>
    <row r="328" spans="1:8" x14ac:dyDescent="0.25">
      <c r="A328">
        <v>156.66999999999999</v>
      </c>
      <c r="B328">
        <v>156.79499999999999</v>
      </c>
      <c r="C328">
        <v>154.72499999999999</v>
      </c>
      <c r="D328">
        <v>155</v>
      </c>
      <c r="E328">
        <v>5464496</v>
      </c>
      <c r="F328">
        <v>155.12909999999999</v>
      </c>
      <c r="G328" s="4">
        <v>45782.166666666664</v>
      </c>
      <c r="H328">
        <v>72476</v>
      </c>
    </row>
    <row r="329" spans="1:8" x14ac:dyDescent="0.25">
      <c r="A329">
        <v>154.82</v>
      </c>
      <c r="B329">
        <v>155.9</v>
      </c>
      <c r="C329">
        <v>153.685</v>
      </c>
      <c r="D329">
        <v>154.47</v>
      </c>
      <c r="E329">
        <v>8644189</v>
      </c>
      <c r="F329">
        <v>154.679</v>
      </c>
      <c r="G329" s="4">
        <v>45783.166666666664</v>
      </c>
      <c r="H329">
        <v>108109</v>
      </c>
    </row>
    <row r="330" spans="1:8" x14ac:dyDescent="0.25">
      <c r="A330">
        <v>154.74</v>
      </c>
      <c r="B330">
        <v>157.94229999999999</v>
      </c>
      <c r="C330">
        <v>154.5</v>
      </c>
      <c r="D330">
        <v>157.30000000000001</v>
      </c>
      <c r="E330">
        <v>7854106</v>
      </c>
      <c r="F330">
        <v>156.89590000000001</v>
      </c>
      <c r="G330" s="4">
        <v>45784.166666666664</v>
      </c>
      <c r="H330">
        <v>111446</v>
      </c>
    </row>
    <row r="331" spans="1:8" x14ac:dyDescent="0.25">
      <c r="A331">
        <v>155.82</v>
      </c>
      <c r="B331">
        <v>157.03</v>
      </c>
      <c r="C331">
        <v>154.78</v>
      </c>
      <c r="D331">
        <v>155.66</v>
      </c>
      <c r="E331">
        <v>7606095</v>
      </c>
      <c r="F331">
        <v>155.9579</v>
      </c>
      <c r="G331" s="4">
        <v>45785.166666666664</v>
      </c>
      <c r="H331">
        <v>105081</v>
      </c>
    </row>
    <row r="332" spans="1:8" x14ac:dyDescent="0.25">
      <c r="A332">
        <v>155.41999999999999</v>
      </c>
      <c r="B332">
        <v>156.06</v>
      </c>
      <c r="C332">
        <v>153.81</v>
      </c>
      <c r="D332">
        <v>154.22</v>
      </c>
      <c r="E332">
        <v>6520449</v>
      </c>
      <c r="F332">
        <v>154.71950000000001</v>
      </c>
      <c r="G332" s="4">
        <v>45786.166666666664</v>
      </c>
      <c r="H332">
        <v>85410</v>
      </c>
    </row>
    <row r="333" spans="1:8" x14ac:dyDescent="0.25">
      <c r="A333">
        <v>152.02000000000001</v>
      </c>
      <c r="B333">
        <v>155.36000000000001</v>
      </c>
      <c r="C333">
        <v>151.18</v>
      </c>
      <c r="D333">
        <v>154.13999999999999</v>
      </c>
      <c r="E333">
        <v>9023782</v>
      </c>
      <c r="F333">
        <v>154.09800000000001</v>
      </c>
      <c r="G333" s="4">
        <v>45789.166666666664</v>
      </c>
      <c r="H333">
        <v>134736</v>
      </c>
    </row>
    <row r="334" spans="1:8" x14ac:dyDescent="0.25">
      <c r="A334">
        <v>151.69999999999999</v>
      </c>
      <c r="B334">
        <v>151.69999999999999</v>
      </c>
      <c r="C334">
        <v>148.08000000000001</v>
      </c>
      <c r="D334">
        <v>148.44</v>
      </c>
      <c r="E334">
        <v>10549609</v>
      </c>
      <c r="F334">
        <v>149.1755</v>
      </c>
      <c r="G334" s="4">
        <v>45790.166666666664</v>
      </c>
      <c r="H334">
        <v>155930</v>
      </c>
    </row>
    <row r="335" spans="1:8" x14ac:dyDescent="0.25">
      <c r="A335">
        <v>148.66499999999999</v>
      </c>
      <c r="B335">
        <v>148.82</v>
      </c>
      <c r="C335">
        <v>146.11500000000001</v>
      </c>
      <c r="D335">
        <v>146.36000000000001</v>
      </c>
      <c r="E335">
        <v>10215952</v>
      </c>
      <c r="F335">
        <v>146.71899999999999</v>
      </c>
      <c r="G335" s="4">
        <v>45791.166666666664</v>
      </c>
      <c r="H335">
        <v>147122</v>
      </c>
    </row>
    <row r="336" spans="1:8" x14ac:dyDescent="0.25">
      <c r="A336">
        <v>148</v>
      </c>
      <c r="B336">
        <v>149.65</v>
      </c>
      <c r="C336">
        <v>147.33000000000001</v>
      </c>
      <c r="D336">
        <v>149.61000000000001</v>
      </c>
      <c r="E336">
        <v>7945768</v>
      </c>
      <c r="F336">
        <v>149.11060000000001</v>
      </c>
      <c r="G336" s="4">
        <v>45792.166666666664</v>
      </c>
      <c r="H336">
        <v>114113</v>
      </c>
    </row>
    <row r="337" spans="1:8" x14ac:dyDescent="0.25">
      <c r="A337">
        <v>149.66999999999999</v>
      </c>
      <c r="B337">
        <v>151.5</v>
      </c>
      <c r="C337">
        <v>149.22</v>
      </c>
      <c r="D337">
        <v>151.33000000000001</v>
      </c>
      <c r="E337">
        <v>8051150</v>
      </c>
      <c r="F337">
        <v>151.00880000000001</v>
      </c>
      <c r="G337" s="4">
        <v>45793.166666666664</v>
      </c>
      <c r="H337">
        <v>108804</v>
      </c>
    </row>
    <row r="338" spans="1:8" x14ac:dyDescent="0.25">
      <c r="A338">
        <v>151.88999999999999</v>
      </c>
      <c r="B338">
        <v>152.66</v>
      </c>
      <c r="C338">
        <v>151.05000000000001</v>
      </c>
      <c r="D338">
        <v>152.49</v>
      </c>
      <c r="E338">
        <v>12639948</v>
      </c>
      <c r="F338">
        <v>152.21019999999999</v>
      </c>
      <c r="G338" s="4">
        <v>45796.166666666664</v>
      </c>
      <c r="H338">
        <v>83185</v>
      </c>
    </row>
    <row r="339" spans="1:8" x14ac:dyDescent="0.25">
      <c r="A339">
        <v>152.33000000000001</v>
      </c>
      <c r="B339">
        <v>154.03989999999999</v>
      </c>
      <c r="C339">
        <v>152.12</v>
      </c>
      <c r="D339">
        <v>153.66</v>
      </c>
      <c r="E339">
        <v>7351451</v>
      </c>
      <c r="F339">
        <v>153.5223</v>
      </c>
      <c r="G339" s="4">
        <v>45797.166666666664</v>
      </c>
      <c r="H339">
        <v>86387</v>
      </c>
    </row>
    <row r="340" spans="1:8" x14ac:dyDescent="0.25">
      <c r="A340">
        <v>153.19</v>
      </c>
      <c r="B340">
        <v>154.43</v>
      </c>
      <c r="C340">
        <v>153</v>
      </c>
      <c r="D340">
        <v>153.18</v>
      </c>
      <c r="E340">
        <v>7032225</v>
      </c>
      <c r="F340">
        <v>153.483</v>
      </c>
      <c r="G340" s="4">
        <v>45798.166666666664</v>
      </c>
      <c r="H340">
        <v>88727</v>
      </c>
    </row>
    <row r="341" spans="1:8" x14ac:dyDescent="0.25">
      <c r="A341">
        <v>152.64500000000001</v>
      </c>
      <c r="B341">
        <v>153.32</v>
      </c>
      <c r="C341">
        <v>151.37</v>
      </c>
      <c r="D341">
        <v>152.61000000000001</v>
      </c>
      <c r="E341">
        <v>7535335</v>
      </c>
      <c r="F341">
        <v>152.49440000000001</v>
      </c>
      <c r="G341" s="4">
        <v>45799.166666666664</v>
      </c>
      <c r="H341">
        <v>88239</v>
      </c>
    </row>
    <row r="342" spans="1:8" x14ac:dyDescent="0.25">
      <c r="A342">
        <v>153</v>
      </c>
      <c r="B342">
        <v>153.47999999999999</v>
      </c>
      <c r="C342">
        <v>152.21</v>
      </c>
      <c r="D342">
        <v>152.94</v>
      </c>
      <c r="E342">
        <v>6727539</v>
      </c>
      <c r="F342">
        <v>152.83779999999999</v>
      </c>
      <c r="G342" s="4">
        <v>45800.166666666664</v>
      </c>
      <c r="H342">
        <v>88872</v>
      </c>
    </row>
    <row r="343" spans="1:8" x14ac:dyDescent="0.25">
      <c r="A343">
        <v>152.52000000000001</v>
      </c>
      <c r="B343">
        <v>154.04499999999999</v>
      </c>
      <c r="C343">
        <v>151.93</v>
      </c>
      <c r="D343">
        <v>153.25</v>
      </c>
      <c r="E343">
        <v>6990694</v>
      </c>
      <c r="F343">
        <v>153.11850000000001</v>
      </c>
      <c r="G343" s="4">
        <v>45804.166666666664</v>
      </c>
      <c r="H343">
        <v>98176</v>
      </c>
    </row>
    <row r="344" spans="1:8" x14ac:dyDescent="0.25">
      <c r="A344">
        <v>153.28</v>
      </c>
      <c r="B344">
        <v>153.63999999999999</v>
      </c>
      <c r="C344">
        <v>151.93</v>
      </c>
      <c r="D344">
        <v>152.43</v>
      </c>
      <c r="E344">
        <v>8459310</v>
      </c>
      <c r="F344">
        <v>152.5462</v>
      </c>
      <c r="G344" s="4">
        <v>45805.166666666664</v>
      </c>
      <c r="H344">
        <v>97822</v>
      </c>
    </row>
    <row r="345" spans="1:8" x14ac:dyDescent="0.25">
      <c r="A345">
        <v>151.75</v>
      </c>
      <c r="B345">
        <v>154.04</v>
      </c>
      <c r="C345">
        <v>151.56</v>
      </c>
      <c r="D345">
        <v>153.58000000000001</v>
      </c>
      <c r="E345">
        <v>6810982</v>
      </c>
      <c r="F345">
        <v>153.31280000000001</v>
      </c>
      <c r="G345" s="4">
        <v>45806.166666666664</v>
      </c>
      <c r="H345">
        <v>88823</v>
      </c>
    </row>
    <row r="346" spans="1:8" x14ac:dyDescent="0.25">
      <c r="A346">
        <v>153.9</v>
      </c>
      <c r="B346">
        <v>155.71</v>
      </c>
      <c r="C346">
        <v>153.22</v>
      </c>
      <c r="D346">
        <v>155.21</v>
      </c>
      <c r="E346">
        <v>15529716</v>
      </c>
      <c r="F346">
        <v>154.9392</v>
      </c>
      <c r="G346" s="4">
        <v>45807.166666666664</v>
      </c>
      <c r="H346">
        <v>120564</v>
      </c>
    </row>
    <row r="347" spans="1:8" x14ac:dyDescent="0.25">
      <c r="A347">
        <v>154.47999999999999</v>
      </c>
      <c r="B347">
        <v>155.54</v>
      </c>
      <c r="C347">
        <v>152.30000000000001</v>
      </c>
      <c r="D347">
        <v>155.4</v>
      </c>
      <c r="E347">
        <v>6669669</v>
      </c>
      <c r="F347">
        <v>154.5547</v>
      </c>
      <c r="G347" s="4">
        <v>45810.166666666664</v>
      </c>
      <c r="H347">
        <v>103210</v>
      </c>
    </row>
    <row r="348" spans="1:8" x14ac:dyDescent="0.25">
      <c r="A348">
        <v>154.80000000000001</v>
      </c>
      <c r="B348">
        <v>155.66</v>
      </c>
      <c r="C348">
        <v>154.08000000000001</v>
      </c>
      <c r="D348">
        <v>154.41999999999999</v>
      </c>
      <c r="E348">
        <v>8209757</v>
      </c>
      <c r="F348">
        <v>154.53729999999999</v>
      </c>
      <c r="G348" s="4">
        <v>45811.166666666664</v>
      </c>
      <c r="H348">
        <v>85749</v>
      </c>
    </row>
    <row r="349" spans="1:8" x14ac:dyDescent="0.25">
      <c r="A349">
        <v>154.93</v>
      </c>
      <c r="B349">
        <v>154.93</v>
      </c>
      <c r="C349">
        <v>153.13</v>
      </c>
      <c r="D349">
        <v>153.22</v>
      </c>
      <c r="E349">
        <v>6983861</v>
      </c>
      <c r="F349">
        <v>153.66329999999999</v>
      </c>
      <c r="G349" s="4">
        <v>45812.166666666664</v>
      </c>
      <c r="H349">
        <v>100457</v>
      </c>
    </row>
    <row r="350" spans="1:8" x14ac:dyDescent="0.25">
      <c r="A350">
        <v>153.68</v>
      </c>
      <c r="B350">
        <v>154.09</v>
      </c>
      <c r="C350">
        <v>152.63999999999999</v>
      </c>
      <c r="D350">
        <v>153.66</v>
      </c>
      <c r="E350">
        <v>5296258</v>
      </c>
      <c r="F350">
        <v>153.559</v>
      </c>
      <c r="G350" s="4">
        <v>45813.166666666664</v>
      </c>
      <c r="H350">
        <v>81722</v>
      </c>
    </row>
    <row r="351" spans="1:8" x14ac:dyDescent="0.25">
      <c r="A351">
        <v>154</v>
      </c>
      <c r="B351">
        <v>156.03</v>
      </c>
      <c r="C351">
        <v>154</v>
      </c>
      <c r="D351">
        <v>155.03</v>
      </c>
      <c r="E351">
        <v>5391841</v>
      </c>
      <c r="F351">
        <v>154.97229999999999</v>
      </c>
      <c r="G351" s="4">
        <v>45814.166666666664</v>
      </c>
      <c r="H351">
        <v>74159</v>
      </c>
    </row>
    <row r="352" spans="1:8" x14ac:dyDescent="0.25">
      <c r="A352">
        <v>154.85</v>
      </c>
      <c r="B352">
        <v>155.99</v>
      </c>
      <c r="C352">
        <v>154.44999999999999</v>
      </c>
      <c r="D352">
        <v>155.22999999999999</v>
      </c>
      <c r="E352">
        <v>5319232</v>
      </c>
      <c r="F352">
        <v>155.29179999999999</v>
      </c>
      <c r="G352" s="4">
        <v>45817.166666666664</v>
      </c>
      <c r="H352">
        <v>76596</v>
      </c>
    </row>
    <row r="353" spans="1:8" x14ac:dyDescent="0.25">
      <c r="A353">
        <v>155.43</v>
      </c>
      <c r="B353">
        <v>157.44</v>
      </c>
      <c r="C353">
        <v>155.02000000000001</v>
      </c>
      <c r="D353">
        <v>156.44999999999999</v>
      </c>
      <c r="E353">
        <v>6791881</v>
      </c>
      <c r="F353">
        <v>156.33009999999999</v>
      </c>
      <c r="G353" s="4">
        <v>45818.166666666664</v>
      </c>
      <c r="H353">
        <v>93649</v>
      </c>
    </row>
    <row r="354" spans="1:8" x14ac:dyDescent="0.25">
      <c r="A354">
        <v>156.30000000000001</v>
      </c>
      <c r="B354">
        <v>156.6</v>
      </c>
      <c r="C354">
        <v>154.72999999999999</v>
      </c>
      <c r="D354">
        <v>155.26</v>
      </c>
      <c r="E354">
        <v>6016039</v>
      </c>
      <c r="F354">
        <v>155.51079999999999</v>
      </c>
      <c r="G354" s="4">
        <v>45819.166666666664</v>
      </c>
      <c r="H354">
        <v>89967</v>
      </c>
    </row>
    <row r="355" spans="1:8" x14ac:dyDescent="0.25">
      <c r="A355">
        <v>156.24</v>
      </c>
      <c r="B355">
        <v>156.67500000000001</v>
      </c>
      <c r="C355">
        <v>155.16999999999999</v>
      </c>
      <c r="D355">
        <v>156.66</v>
      </c>
      <c r="E355">
        <v>7075511</v>
      </c>
      <c r="F355">
        <v>156.22399999999999</v>
      </c>
      <c r="G355" s="4">
        <v>45820.166666666664</v>
      </c>
      <c r="H355">
        <v>97325</v>
      </c>
    </row>
    <row r="356" spans="1:8" x14ac:dyDescent="0.25">
      <c r="A356">
        <v>155.97</v>
      </c>
      <c r="B356">
        <v>157.66999999999999</v>
      </c>
      <c r="C356">
        <v>155.97</v>
      </c>
      <c r="D356">
        <v>157.1</v>
      </c>
      <c r="E356">
        <v>6587849</v>
      </c>
      <c r="F356">
        <v>157.1139</v>
      </c>
      <c r="G356" s="4">
        <v>45821.166666666664</v>
      </c>
      <c r="H356">
        <v>94420</v>
      </c>
    </row>
    <row r="357" spans="1:8" x14ac:dyDescent="0.25">
      <c r="A357">
        <v>156.41999999999999</v>
      </c>
      <c r="B357">
        <v>156.495</v>
      </c>
      <c r="C357">
        <v>154.44999999999999</v>
      </c>
      <c r="D357">
        <v>155.22</v>
      </c>
      <c r="E357">
        <v>7023995</v>
      </c>
      <c r="F357">
        <v>155.26689999999999</v>
      </c>
      <c r="G357" s="4">
        <v>45824.166666666664</v>
      </c>
      <c r="H357">
        <v>111775</v>
      </c>
    </row>
    <row r="358" spans="1:8" x14ac:dyDescent="0.25">
      <c r="A358">
        <v>154.965</v>
      </c>
      <c r="B358">
        <v>155.28</v>
      </c>
      <c r="C358">
        <v>152.10499999999999</v>
      </c>
      <c r="D358">
        <v>152.38</v>
      </c>
      <c r="E358">
        <v>6407098</v>
      </c>
      <c r="F358">
        <v>152.95249999999999</v>
      </c>
      <c r="G358" s="4">
        <v>45825.166666666664</v>
      </c>
      <c r="H358">
        <v>88702</v>
      </c>
    </row>
    <row r="359" spans="1:8" x14ac:dyDescent="0.25">
      <c r="A359">
        <v>152.57</v>
      </c>
      <c r="B359">
        <v>152.64500000000001</v>
      </c>
      <c r="C359">
        <v>150.71</v>
      </c>
      <c r="D359">
        <v>150.72999999999999</v>
      </c>
      <c r="E359">
        <v>8325237</v>
      </c>
      <c r="F359">
        <v>151.06129999999999</v>
      </c>
      <c r="G359" s="4">
        <v>45826.166666666664</v>
      </c>
      <c r="H359">
        <v>101953</v>
      </c>
    </row>
    <row r="360" spans="1:8" x14ac:dyDescent="0.25">
      <c r="A360">
        <v>151.26</v>
      </c>
      <c r="B360">
        <v>151.39500000000001</v>
      </c>
      <c r="C360">
        <v>149.04</v>
      </c>
      <c r="D360">
        <v>149.79</v>
      </c>
      <c r="E360">
        <v>22605471</v>
      </c>
      <c r="F360">
        <v>149.82310000000001</v>
      </c>
      <c r="G360" s="4">
        <v>45828.166666666664</v>
      </c>
      <c r="H360">
        <v>118278</v>
      </c>
    </row>
    <row r="361" spans="1:8" x14ac:dyDescent="0.25">
      <c r="A361">
        <v>149.74</v>
      </c>
      <c r="B361">
        <v>151.43</v>
      </c>
      <c r="C361">
        <v>149.74</v>
      </c>
      <c r="D361">
        <v>151.32</v>
      </c>
      <c r="E361">
        <v>7397853</v>
      </c>
      <c r="F361">
        <v>150.91839999999999</v>
      </c>
      <c r="G361" s="4">
        <v>45831.166666666664</v>
      </c>
      <c r="H361">
        <v>92310</v>
      </c>
    </row>
    <row r="362" spans="1:8" x14ac:dyDescent="0.25">
      <c r="A362">
        <v>151.5</v>
      </c>
      <c r="B362">
        <v>152.72</v>
      </c>
      <c r="C362">
        <v>150.97999999999999</v>
      </c>
      <c r="D362">
        <v>152.19</v>
      </c>
      <c r="E362">
        <v>9544217</v>
      </c>
      <c r="F362">
        <v>152.11250000000001</v>
      </c>
      <c r="G362" s="4">
        <v>45832.166666666664</v>
      </c>
      <c r="H362">
        <v>106526</v>
      </c>
    </row>
    <row r="363" spans="1:8" x14ac:dyDescent="0.25">
      <c r="A363">
        <v>151.38</v>
      </c>
      <c r="B363">
        <v>153.07</v>
      </c>
      <c r="C363">
        <v>150.72999999999999</v>
      </c>
      <c r="D363">
        <v>152.28</v>
      </c>
      <c r="E363">
        <v>7153708</v>
      </c>
      <c r="F363">
        <v>152.34649999999999</v>
      </c>
      <c r="G363" s="4">
        <v>45833.166666666664</v>
      </c>
      <c r="H363">
        <v>88032</v>
      </c>
    </row>
    <row r="364" spans="1:8" x14ac:dyDescent="0.25">
      <c r="A364">
        <v>152.69999999999999</v>
      </c>
      <c r="B364">
        <v>153.22</v>
      </c>
      <c r="C364">
        <v>151.53</v>
      </c>
      <c r="D364">
        <v>152.01</v>
      </c>
      <c r="E364">
        <v>7156903</v>
      </c>
      <c r="F364">
        <v>152.2852</v>
      </c>
      <c r="G364" s="4">
        <v>45834.166666666664</v>
      </c>
      <c r="H364">
        <v>95168</v>
      </c>
    </row>
    <row r="365" spans="1:8" x14ac:dyDescent="0.25">
      <c r="A365">
        <v>152.01</v>
      </c>
      <c r="B365">
        <v>153.33000000000001</v>
      </c>
      <c r="C365">
        <v>151.01</v>
      </c>
      <c r="D365">
        <v>152.41</v>
      </c>
      <c r="E365">
        <v>10010787</v>
      </c>
      <c r="F365">
        <v>152.48589999999999</v>
      </c>
      <c r="G365" s="4">
        <v>45835.166666666664</v>
      </c>
      <c r="H365">
        <v>92761</v>
      </c>
    </row>
    <row r="366" spans="1:8" x14ac:dyDescent="0.25">
      <c r="A366">
        <v>152.16</v>
      </c>
      <c r="B366">
        <v>152.97</v>
      </c>
      <c r="C366">
        <v>151.52000000000001</v>
      </c>
      <c r="D366">
        <v>152.75</v>
      </c>
      <c r="E366">
        <v>9039552</v>
      </c>
      <c r="F366">
        <v>152.351</v>
      </c>
      <c r="G366" s="4">
        <v>45838.166666666664</v>
      </c>
      <c r="H366">
        <v>96813</v>
      </c>
    </row>
    <row r="367" spans="1:8" x14ac:dyDescent="0.25">
      <c r="A367">
        <v>153</v>
      </c>
      <c r="B367">
        <v>157.75</v>
      </c>
      <c r="C367">
        <v>152.81</v>
      </c>
      <c r="D367">
        <v>155.91999999999999</v>
      </c>
      <c r="E367">
        <v>10896676</v>
      </c>
      <c r="F367">
        <v>155.8998</v>
      </c>
      <c r="G367" s="4">
        <v>45839.166666666664</v>
      </c>
      <c r="H367">
        <v>130527</v>
      </c>
    </row>
    <row r="368" spans="1:8" x14ac:dyDescent="0.25">
      <c r="A368">
        <v>156</v>
      </c>
      <c r="B368">
        <v>156.30000000000001</v>
      </c>
      <c r="C368">
        <v>155.07</v>
      </c>
      <c r="D368">
        <v>155.56</v>
      </c>
      <c r="E368">
        <v>5544030</v>
      </c>
      <c r="F368">
        <v>155.6491</v>
      </c>
      <c r="G368" s="4">
        <v>45840.166666666664</v>
      </c>
      <c r="H368">
        <v>86079</v>
      </c>
    </row>
    <row r="369" spans="1:8" x14ac:dyDescent="0.25">
      <c r="A369">
        <v>155.43</v>
      </c>
      <c r="B369">
        <v>156.28</v>
      </c>
      <c r="C369">
        <v>154.88</v>
      </c>
      <c r="D369">
        <v>156.01</v>
      </c>
      <c r="E369">
        <v>3482521</v>
      </c>
      <c r="F369">
        <v>155.85730000000001</v>
      </c>
      <c r="G369" s="4">
        <v>45841.166666666664</v>
      </c>
      <c r="H369">
        <v>54583</v>
      </c>
    </row>
    <row r="370" spans="1:8" x14ac:dyDescent="0.25">
      <c r="A370">
        <v>156.02000000000001</v>
      </c>
      <c r="B370">
        <v>156.35</v>
      </c>
      <c r="C370">
        <v>154.88999999999999</v>
      </c>
      <c r="D370">
        <v>155.27000000000001</v>
      </c>
      <c r="E370">
        <v>6270887</v>
      </c>
      <c r="F370">
        <v>155.46029999999999</v>
      </c>
      <c r="G370" s="4">
        <v>45845.166666666664</v>
      </c>
      <c r="H370">
        <v>95095</v>
      </c>
    </row>
    <row r="371" spans="1:8" x14ac:dyDescent="0.25">
      <c r="A371">
        <v>154.47999999999999</v>
      </c>
      <c r="B371">
        <v>156.76</v>
      </c>
      <c r="C371">
        <v>154.21</v>
      </c>
      <c r="D371">
        <v>155.79</v>
      </c>
      <c r="E371">
        <v>6438221</v>
      </c>
      <c r="F371">
        <v>155.73099999999999</v>
      </c>
      <c r="G371" s="4">
        <v>45846.166666666664</v>
      </c>
      <c r="H371">
        <v>95284</v>
      </c>
    </row>
    <row r="372" spans="1:8" x14ac:dyDescent="0.25">
      <c r="A372">
        <v>155.79</v>
      </c>
      <c r="B372">
        <v>156.69</v>
      </c>
      <c r="C372">
        <v>155.065</v>
      </c>
      <c r="D372">
        <v>156.28</v>
      </c>
      <c r="E372">
        <v>6147685</v>
      </c>
      <c r="F372">
        <v>155.9503</v>
      </c>
      <c r="G372" s="4">
        <v>45847.166666666664</v>
      </c>
      <c r="H372">
        <v>75348</v>
      </c>
    </row>
    <row r="373" spans="1:8" x14ac:dyDescent="0.25">
      <c r="A373">
        <v>156.1</v>
      </c>
      <c r="B373">
        <v>159.24</v>
      </c>
      <c r="C373">
        <v>155.82089999999999</v>
      </c>
      <c r="D373">
        <v>157.69</v>
      </c>
      <c r="E373">
        <v>6733128</v>
      </c>
      <c r="F373">
        <v>157.7878</v>
      </c>
      <c r="G373" s="4">
        <v>45848.166666666664</v>
      </c>
      <c r="H373">
        <v>104156</v>
      </c>
    </row>
    <row r="374" spans="1:8" x14ac:dyDescent="0.25">
      <c r="A374">
        <v>157.08500000000001</v>
      </c>
      <c r="B374">
        <v>157.18</v>
      </c>
      <c r="C374">
        <v>155.18</v>
      </c>
      <c r="D374">
        <v>156.9</v>
      </c>
      <c r="E374">
        <v>7872172</v>
      </c>
      <c r="F374">
        <v>156.5352</v>
      </c>
      <c r="G374" s="4">
        <v>45849.166666666664</v>
      </c>
      <c r="H374">
        <v>102144</v>
      </c>
    </row>
    <row r="375" spans="1:8" x14ac:dyDescent="0.25">
      <c r="A375">
        <v>156.87</v>
      </c>
      <c r="B375">
        <v>157.47</v>
      </c>
      <c r="C375">
        <v>155.52000000000001</v>
      </c>
      <c r="D375">
        <v>156.82</v>
      </c>
      <c r="E375">
        <v>10185632</v>
      </c>
      <c r="F375">
        <v>156.494</v>
      </c>
      <c r="G375" s="4">
        <v>45852.166666666664</v>
      </c>
      <c r="H375">
        <v>124333</v>
      </c>
    </row>
    <row r="376" spans="1:8" x14ac:dyDescent="0.25">
      <c r="A376">
        <v>156.36000000000001</v>
      </c>
      <c r="B376">
        <v>157.19</v>
      </c>
      <c r="C376">
        <v>154.80000000000001</v>
      </c>
      <c r="D376">
        <v>155.16999999999999</v>
      </c>
      <c r="E376">
        <v>6873200</v>
      </c>
      <c r="F376">
        <v>155.4923</v>
      </c>
      <c r="G376" s="4">
        <v>45853.166666666664</v>
      </c>
      <c r="H376">
        <v>109655</v>
      </c>
    </row>
    <row r="377" spans="1:8" x14ac:dyDescent="0.25">
      <c r="A377">
        <v>160.30000000000001</v>
      </c>
      <c r="B377">
        <v>166.12</v>
      </c>
      <c r="C377">
        <v>159.80000000000001</v>
      </c>
      <c r="D377">
        <v>164.78</v>
      </c>
      <c r="E377">
        <v>22134769</v>
      </c>
      <c r="F377">
        <v>163.97569999999999</v>
      </c>
      <c r="G377" s="4">
        <v>45854.166666666664</v>
      </c>
      <c r="H377">
        <v>282411</v>
      </c>
    </row>
    <row r="378" spans="1:8" x14ac:dyDescent="0.25">
      <c r="A378">
        <v>163.18</v>
      </c>
      <c r="B378">
        <v>164.7</v>
      </c>
      <c r="C378">
        <v>162.297</v>
      </c>
      <c r="D378">
        <v>162.97999999999999</v>
      </c>
      <c r="E378">
        <v>11295747</v>
      </c>
      <c r="F378">
        <v>163.1858</v>
      </c>
      <c r="G378" s="4">
        <v>45855.166666666664</v>
      </c>
      <c r="H378">
        <v>161932</v>
      </c>
    </row>
    <row r="379" spans="1:8" x14ac:dyDescent="0.25">
      <c r="A379">
        <v>163.93</v>
      </c>
      <c r="B379">
        <v>165.1</v>
      </c>
      <c r="C379">
        <v>163.36000000000001</v>
      </c>
      <c r="D379">
        <v>163.69999999999999</v>
      </c>
      <c r="E379">
        <v>9793046</v>
      </c>
      <c r="F379">
        <v>164.02260000000001</v>
      </c>
      <c r="G379" s="4">
        <v>45856.166666666664</v>
      </c>
      <c r="H379">
        <v>116985</v>
      </c>
    </row>
    <row r="380" spans="1:8" x14ac:dyDescent="0.25">
      <c r="A380">
        <v>163.77000000000001</v>
      </c>
      <c r="B380">
        <v>164.91499999999999</v>
      </c>
      <c r="C380">
        <v>162.78</v>
      </c>
      <c r="D380">
        <v>164.36</v>
      </c>
      <c r="E380">
        <v>8254003</v>
      </c>
      <c r="F380">
        <v>164.31489999999999</v>
      </c>
      <c r="G380" s="4">
        <v>45859.166666666664</v>
      </c>
      <c r="H380">
        <v>110756</v>
      </c>
    </row>
    <row r="381" spans="1:8" x14ac:dyDescent="0.25">
      <c r="A381">
        <v>165</v>
      </c>
      <c r="B381">
        <v>168.05500000000001</v>
      </c>
      <c r="C381">
        <v>164.71</v>
      </c>
      <c r="D381">
        <v>167.93</v>
      </c>
      <c r="E381">
        <v>9287991</v>
      </c>
      <c r="F381">
        <v>167.00800000000001</v>
      </c>
      <c r="G381" s="4">
        <v>45860.166666666664</v>
      </c>
      <c r="H381">
        <v>133746</v>
      </c>
    </row>
    <row r="382" spans="1:8" x14ac:dyDescent="0.25">
      <c r="A382">
        <v>168.6</v>
      </c>
      <c r="B382">
        <v>169.12</v>
      </c>
      <c r="C382">
        <v>166.59</v>
      </c>
      <c r="D382">
        <v>169.1</v>
      </c>
      <c r="E382">
        <v>10617636</v>
      </c>
      <c r="F382">
        <v>168.2604</v>
      </c>
      <c r="G382" s="4">
        <v>45861.166666666664</v>
      </c>
      <c r="H382">
        <v>123599</v>
      </c>
    </row>
    <row r="383" spans="1:8" x14ac:dyDescent="0.25">
      <c r="A383">
        <v>169.5</v>
      </c>
      <c r="B383">
        <v>169.99</v>
      </c>
      <c r="C383">
        <v>168.88</v>
      </c>
      <c r="D383">
        <v>169.56</v>
      </c>
      <c r="E383">
        <v>6636918</v>
      </c>
      <c r="F383">
        <v>169.35900000000001</v>
      </c>
      <c r="G383" s="4">
        <v>45862.166666666664</v>
      </c>
      <c r="H383">
        <v>107156</v>
      </c>
    </row>
    <row r="384" spans="1:8" x14ac:dyDescent="0.25">
      <c r="A384">
        <v>169.75</v>
      </c>
      <c r="B384">
        <v>169.88</v>
      </c>
      <c r="C384">
        <v>167.44</v>
      </c>
      <c r="D384">
        <v>168.3</v>
      </c>
      <c r="E384">
        <v>6255183</v>
      </c>
      <c r="F384">
        <v>168.1961</v>
      </c>
      <c r="G384" s="4">
        <v>45863.166666666664</v>
      </c>
      <c r="H384">
        <v>105543</v>
      </c>
    </row>
    <row r="385" spans="1:8" x14ac:dyDescent="0.25">
      <c r="A385">
        <v>167.86</v>
      </c>
      <c r="B385">
        <v>167.94</v>
      </c>
      <c r="C385">
        <v>165.05</v>
      </c>
      <c r="D385">
        <v>166.22</v>
      </c>
      <c r="E385">
        <v>8014640</v>
      </c>
      <c r="F385">
        <v>166.3682</v>
      </c>
      <c r="G385" s="4">
        <v>45866.166666666664</v>
      </c>
      <c r="H385">
        <v>108232</v>
      </c>
    </row>
    <row r="386" spans="1:8" x14ac:dyDescent="0.25">
      <c r="A386">
        <v>166.67</v>
      </c>
      <c r="B386">
        <v>168.7817</v>
      </c>
      <c r="C386">
        <v>166.37</v>
      </c>
      <c r="D386">
        <v>168.11</v>
      </c>
      <c r="E386">
        <v>7663408</v>
      </c>
      <c r="F386">
        <v>167.9933</v>
      </c>
      <c r="G386" s="4">
        <v>45867.166666666664</v>
      </c>
      <c r="H386">
        <v>113681</v>
      </c>
    </row>
    <row r="387" spans="1:8" x14ac:dyDescent="0.25">
      <c r="A387">
        <v>167.69499999999999</v>
      </c>
      <c r="B387">
        <v>168.61</v>
      </c>
      <c r="C387">
        <v>166.78</v>
      </c>
      <c r="D387">
        <v>167.26</v>
      </c>
      <c r="E387">
        <v>6189161</v>
      </c>
      <c r="F387">
        <v>167.59219999999999</v>
      </c>
      <c r="G387" s="4">
        <v>45868.166666666664</v>
      </c>
      <c r="H387">
        <v>91381</v>
      </c>
    </row>
    <row r="388" spans="1:8" x14ac:dyDescent="0.25">
      <c r="A388">
        <v>165.93</v>
      </c>
      <c r="B388">
        <v>167.07</v>
      </c>
      <c r="C388">
        <v>164.23</v>
      </c>
      <c r="D388">
        <v>164.74</v>
      </c>
      <c r="E388">
        <v>11036179</v>
      </c>
      <c r="F388">
        <v>165.34229999999999</v>
      </c>
      <c r="G388" s="4">
        <v>45869.166666666664</v>
      </c>
      <c r="H388">
        <v>125903</v>
      </c>
    </row>
    <row r="389" spans="1:8" x14ac:dyDescent="0.25">
      <c r="A389">
        <v>165.47499999999999</v>
      </c>
      <c r="B389">
        <v>167.62</v>
      </c>
      <c r="C389">
        <v>164.79</v>
      </c>
      <c r="D389">
        <v>167.33</v>
      </c>
      <c r="E389">
        <v>8928229</v>
      </c>
      <c r="F389">
        <v>166.80500000000001</v>
      </c>
      <c r="G389" s="4">
        <v>45870.166666666664</v>
      </c>
      <c r="H389">
        <v>137737</v>
      </c>
    </row>
    <row r="390" spans="1:8" x14ac:dyDescent="0.25">
      <c r="A390">
        <v>167.03</v>
      </c>
      <c r="B390">
        <v>171.19</v>
      </c>
      <c r="C390">
        <v>166.64</v>
      </c>
      <c r="D390">
        <v>171.04</v>
      </c>
      <c r="E390">
        <v>12679095</v>
      </c>
      <c r="F390">
        <v>169.95400000000001</v>
      </c>
      <c r="G390" s="4">
        <v>45873.166666666664</v>
      </c>
      <c r="H390">
        <v>142347</v>
      </c>
    </row>
    <row r="391" spans="1:8" x14ac:dyDescent="0.25">
      <c r="A391">
        <v>170.54</v>
      </c>
      <c r="B391">
        <v>171.55500000000001</v>
      </c>
      <c r="C391">
        <v>169.65</v>
      </c>
      <c r="D391">
        <v>170.74</v>
      </c>
      <c r="E391">
        <v>7934442</v>
      </c>
      <c r="F391">
        <v>170.44710000000001</v>
      </c>
      <c r="G391" s="4">
        <v>45874.166666666664</v>
      </c>
      <c r="H391">
        <v>110704</v>
      </c>
    </row>
    <row r="392" spans="1:8" x14ac:dyDescent="0.25">
      <c r="A392">
        <v>169.91</v>
      </c>
      <c r="B392">
        <v>172.18</v>
      </c>
      <c r="C392">
        <v>169.68</v>
      </c>
      <c r="D392">
        <v>170.59</v>
      </c>
      <c r="E392">
        <v>8957240</v>
      </c>
      <c r="F392">
        <v>171.00299999999999</v>
      </c>
      <c r="G392" s="4">
        <v>45875.166666666664</v>
      </c>
      <c r="H392">
        <v>120424</v>
      </c>
    </row>
    <row r="393" spans="1:8" x14ac:dyDescent="0.25">
      <c r="A393">
        <v>171.17</v>
      </c>
      <c r="B393">
        <v>171.62</v>
      </c>
      <c r="C393">
        <v>169.92</v>
      </c>
      <c r="D393">
        <v>171.53</v>
      </c>
      <c r="E393">
        <v>9315942</v>
      </c>
      <c r="F393">
        <v>170.9144</v>
      </c>
      <c r="G393" s="4">
        <v>45876.166666666664</v>
      </c>
      <c r="H393">
        <v>111486</v>
      </c>
    </row>
    <row r="394" spans="1:8" x14ac:dyDescent="0.25">
      <c r="A394">
        <v>171.02</v>
      </c>
      <c r="B394">
        <v>173.95500000000001</v>
      </c>
      <c r="C394">
        <v>170.39</v>
      </c>
      <c r="D394">
        <v>173.33</v>
      </c>
      <c r="E394">
        <v>7686765</v>
      </c>
      <c r="F394">
        <v>173.1215</v>
      </c>
      <c r="G394" s="4">
        <v>45877.166666666664</v>
      </c>
      <c r="H394">
        <v>115666</v>
      </c>
    </row>
    <row r="395" spans="1:8" x14ac:dyDescent="0.25">
      <c r="A395">
        <v>173.4</v>
      </c>
      <c r="B395">
        <v>174.6</v>
      </c>
      <c r="C395">
        <v>173.05</v>
      </c>
      <c r="D395">
        <v>173.82</v>
      </c>
      <c r="E395">
        <v>7256778</v>
      </c>
      <c r="F395">
        <v>173.768</v>
      </c>
      <c r="G395" s="4">
        <v>45880.166666666664</v>
      </c>
      <c r="H395">
        <v>105667</v>
      </c>
    </row>
    <row r="396" spans="1:8" x14ac:dyDescent="0.25">
      <c r="A396">
        <v>173.995</v>
      </c>
      <c r="B396">
        <v>174.755</v>
      </c>
      <c r="C396">
        <v>171.81</v>
      </c>
      <c r="D396">
        <v>172.78</v>
      </c>
      <c r="E396">
        <v>7917437</v>
      </c>
      <c r="F396">
        <v>172.7627</v>
      </c>
      <c r="G396" s="4">
        <v>45881.166666666664</v>
      </c>
      <c r="H396">
        <v>103528</v>
      </c>
    </row>
    <row r="397" spans="1:8" x14ac:dyDescent="0.25">
      <c r="A397">
        <v>173</v>
      </c>
      <c r="B397">
        <v>174.54</v>
      </c>
      <c r="C397">
        <v>172.69499999999999</v>
      </c>
      <c r="D397">
        <v>174.42</v>
      </c>
      <c r="E397">
        <v>5878666</v>
      </c>
      <c r="F397">
        <v>174.03710000000001</v>
      </c>
      <c r="G397" s="4">
        <v>45882.166666666664</v>
      </c>
      <c r="H397">
        <v>79998</v>
      </c>
    </row>
    <row r="398" spans="1:8" x14ac:dyDescent="0.25">
      <c r="A398">
        <v>174.31</v>
      </c>
      <c r="B398">
        <v>175.72380000000001</v>
      </c>
      <c r="C398">
        <v>172.72</v>
      </c>
      <c r="D398">
        <v>174.72</v>
      </c>
      <c r="E398">
        <v>8241942</v>
      </c>
      <c r="F398">
        <v>174.59389999999999</v>
      </c>
      <c r="G398" s="4">
        <v>45883.166666666664</v>
      </c>
      <c r="H398">
        <v>101863</v>
      </c>
    </row>
    <row r="399" spans="1:8" x14ac:dyDescent="0.25">
      <c r="A399">
        <v>175.57</v>
      </c>
      <c r="B399">
        <v>177.26499999999999</v>
      </c>
      <c r="C399">
        <v>174.96</v>
      </c>
      <c r="D399">
        <v>176.64</v>
      </c>
      <c r="E399">
        <v>9477559</v>
      </c>
      <c r="F399">
        <v>176.42269999999999</v>
      </c>
      <c r="G399" s="4">
        <v>45884.166666666664</v>
      </c>
      <c r="H399">
        <v>107092</v>
      </c>
    </row>
    <row r="400" spans="1:8" x14ac:dyDescent="0.25">
      <c r="A400">
        <v>176.5</v>
      </c>
      <c r="B400">
        <v>177.57</v>
      </c>
      <c r="C400">
        <v>176.1</v>
      </c>
      <c r="D400">
        <v>176.25</v>
      </c>
      <c r="E400">
        <v>9284138</v>
      </c>
      <c r="F400">
        <v>176.5838</v>
      </c>
      <c r="G400" s="4">
        <v>45887.166666666664</v>
      </c>
      <c r="H400">
        <v>90223</v>
      </c>
    </row>
    <row r="401" spans="1:8" x14ac:dyDescent="0.25">
      <c r="A401">
        <v>176.04</v>
      </c>
      <c r="B401">
        <v>178.18</v>
      </c>
      <c r="C401">
        <v>175.976</v>
      </c>
      <c r="D401">
        <v>177.8</v>
      </c>
      <c r="E401">
        <v>9274182</v>
      </c>
      <c r="F401">
        <v>177.33969999999999</v>
      </c>
      <c r="G401" s="4">
        <v>45888.166666666664</v>
      </c>
      <c r="H401">
        <v>91048</v>
      </c>
    </row>
    <row r="402" spans="1:8" x14ac:dyDescent="0.25">
      <c r="A402">
        <v>178.5</v>
      </c>
      <c r="B402">
        <v>180.61</v>
      </c>
      <c r="C402">
        <v>178</v>
      </c>
      <c r="D402">
        <v>178.84</v>
      </c>
      <c r="E402">
        <v>9030396</v>
      </c>
      <c r="F402">
        <v>179.0641</v>
      </c>
      <c r="G402" s="4">
        <v>45889.166666666664</v>
      </c>
      <c r="H402">
        <v>119542</v>
      </c>
    </row>
    <row r="403" spans="1:8" x14ac:dyDescent="0.25">
      <c r="A403">
        <v>178.55</v>
      </c>
      <c r="B403">
        <v>180.08</v>
      </c>
      <c r="C403">
        <v>178.16</v>
      </c>
      <c r="D403">
        <v>178.93</v>
      </c>
      <c r="E403">
        <v>8859552</v>
      </c>
      <c r="F403">
        <v>179.2115</v>
      </c>
      <c r="G403" s="4">
        <v>45890.166666666664</v>
      </c>
      <c r="H403">
        <v>90698</v>
      </c>
    </row>
    <row r="404" spans="1:8" x14ac:dyDescent="0.25">
      <c r="A404">
        <v>180.035</v>
      </c>
      <c r="B404">
        <v>181.16</v>
      </c>
      <c r="C404">
        <v>177.47020000000001</v>
      </c>
      <c r="D404">
        <v>179.29</v>
      </c>
      <c r="E404">
        <v>9524308</v>
      </c>
      <c r="F404">
        <v>179.25149999999999</v>
      </c>
      <c r="G404" s="4">
        <v>45891.166666666664</v>
      </c>
      <c r="H404">
        <v>130179</v>
      </c>
    </row>
    <row r="405" spans="1:8" x14ac:dyDescent="0.25">
      <c r="A405">
        <v>179.52</v>
      </c>
      <c r="B405">
        <v>180.26</v>
      </c>
      <c r="C405">
        <v>178.29</v>
      </c>
      <c r="D405">
        <v>178.41</v>
      </c>
      <c r="E405">
        <v>6229149</v>
      </c>
      <c r="F405">
        <v>178.72569999999999</v>
      </c>
      <c r="G405" s="4">
        <v>45894.166666666664</v>
      </c>
      <c r="H405">
        <v>98832</v>
      </c>
    </row>
    <row r="406" spans="1:8" x14ac:dyDescent="0.25">
      <c r="A406">
        <v>176.745</v>
      </c>
      <c r="B406">
        <v>177.16</v>
      </c>
      <c r="C406">
        <v>175.77</v>
      </c>
      <c r="D406">
        <v>176.49</v>
      </c>
      <c r="E406">
        <v>9145045</v>
      </c>
      <c r="F406">
        <v>176.51179999999999</v>
      </c>
      <c r="G406" s="4">
        <v>45895.166666666664</v>
      </c>
      <c r="H406">
        <v>79767</v>
      </c>
    </row>
    <row r="407" spans="1:8" x14ac:dyDescent="0.25">
      <c r="A407">
        <v>176.97</v>
      </c>
      <c r="B407">
        <v>177.69</v>
      </c>
      <c r="C407">
        <v>176.16</v>
      </c>
      <c r="D407">
        <v>176.79</v>
      </c>
      <c r="E407">
        <v>5951099</v>
      </c>
      <c r="F407">
        <v>176.81649999999999</v>
      </c>
      <c r="G407" s="4">
        <v>45896.166666666664</v>
      </c>
      <c r="H407">
        <v>74835</v>
      </c>
    </row>
    <row r="408" spans="1:8" x14ac:dyDescent="0.25">
      <c r="A408">
        <v>176.37</v>
      </c>
      <c r="B408">
        <v>176.49</v>
      </c>
      <c r="C408">
        <v>174.63</v>
      </c>
      <c r="D408">
        <v>175.45</v>
      </c>
      <c r="E408">
        <v>6424695</v>
      </c>
      <c r="F408">
        <v>175.59370000000001</v>
      </c>
      <c r="G408" s="4">
        <v>45897.166666666664</v>
      </c>
      <c r="H408">
        <v>81113</v>
      </c>
    </row>
    <row r="409" spans="1:8" x14ac:dyDescent="0.25">
      <c r="A409">
        <v>175.965</v>
      </c>
      <c r="B409">
        <v>177.405</v>
      </c>
      <c r="C409">
        <v>175.45</v>
      </c>
      <c r="D409">
        <v>177.17</v>
      </c>
      <c r="E409">
        <v>6942311</v>
      </c>
      <c r="F409">
        <v>176.78469999999999</v>
      </c>
      <c r="G409" s="4">
        <v>45898.166666666664</v>
      </c>
      <c r="H409">
        <v>82832</v>
      </c>
    </row>
    <row r="410" spans="1:8" x14ac:dyDescent="0.25">
      <c r="A410">
        <v>177.47</v>
      </c>
      <c r="B410">
        <v>179.2</v>
      </c>
      <c r="C410">
        <v>176.89</v>
      </c>
      <c r="D410">
        <v>178.06</v>
      </c>
      <c r="E410">
        <v>9049003</v>
      </c>
      <c r="F410">
        <v>177.99199999999999</v>
      </c>
      <c r="G410" s="4">
        <v>45902.166666666664</v>
      </c>
      <c r="H410">
        <v>102923</v>
      </c>
    </row>
    <row r="411" spans="1:8" x14ac:dyDescent="0.25">
      <c r="A411">
        <v>177.67</v>
      </c>
      <c r="B411">
        <v>178.29</v>
      </c>
      <c r="C411">
        <v>176.53</v>
      </c>
      <c r="D411">
        <v>178</v>
      </c>
      <c r="E411">
        <v>7111689</v>
      </c>
      <c r="F411">
        <v>177.54640000000001</v>
      </c>
      <c r="G411" s="4">
        <v>45903.166666666664</v>
      </c>
      <c r="H411">
        <v>94289</v>
      </c>
    </row>
    <row r="412" spans="1:8" x14ac:dyDescent="0.25">
      <c r="A412">
        <v>178</v>
      </c>
      <c r="B412">
        <v>178.9</v>
      </c>
      <c r="C412">
        <v>177.55</v>
      </c>
      <c r="D412">
        <v>178.76</v>
      </c>
      <c r="E412">
        <v>7854833</v>
      </c>
      <c r="F412">
        <v>178.3015</v>
      </c>
      <c r="G412" s="4">
        <v>45904.166666666664</v>
      </c>
      <c r="H412">
        <v>99056</v>
      </c>
    </row>
    <row r="413" spans="1:8" x14ac:dyDescent="0.25">
      <c r="A413">
        <v>178</v>
      </c>
      <c r="B413">
        <v>179.505</v>
      </c>
      <c r="C413">
        <v>176.56</v>
      </c>
      <c r="D413">
        <v>178.43</v>
      </c>
      <c r="E413">
        <v>9733803</v>
      </c>
      <c r="F413">
        <v>178.10050000000001</v>
      </c>
      <c r="G413" s="4">
        <v>45905.166666666664</v>
      </c>
      <c r="H413">
        <v>124499</v>
      </c>
    </row>
    <row r="414" spans="1:8" x14ac:dyDescent="0.25">
      <c r="A414">
        <v>177.36</v>
      </c>
      <c r="B414">
        <v>179.44499999999999</v>
      </c>
      <c r="C414">
        <v>176.7</v>
      </c>
      <c r="D414">
        <v>178.13</v>
      </c>
      <c r="E414">
        <v>8382514</v>
      </c>
      <c r="F414">
        <v>178.078</v>
      </c>
      <c r="G414" s="4">
        <v>45908.166666666664</v>
      </c>
      <c r="H414">
        <v>110035</v>
      </c>
    </row>
    <row r="415" spans="1:8" x14ac:dyDescent="0.25">
      <c r="A415">
        <v>178</v>
      </c>
      <c r="B415">
        <v>178.09</v>
      </c>
      <c r="C415">
        <v>176.45</v>
      </c>
      <c r="D415">
        <v>176.96</v>
      </c>
      <c r="E415">
        <v>6005703</v>
      </c>
      <c r="F415">
        <v>177.0557</v>
      </c>
      <c r="G415" s="4">
        <v>45909.166666666664</v>
      </c>
      <c r="H415">
        <v>86974</v>
      </c>
    </row>
    <row r="416" spans="1:8" x14ac:dyDescent="0.25">
      <c r="A416">
        <v>176.3</v>
      </c>
      <c r="B416">
        <v>176.60499999999999</v>
      </c>
      <c r="C416">
        <v>174.33</v>
      </c>
      <c r="D416">
        <v>175.79</v>
      </c>
      <c r="E416">
        <v>6891590</v>
      </c>
      <c r="F416">
        <v>175.5264</v>
      </c>
      <c r="G416" s="4">
        <v>45910.166666666664</v>
      </c>
      <c r="H416">
        <v>103048</v>
      </c>
    </row>
    <row r="417" spans="1:8" x14ac:dyDescent="0.25">
      <c r="A417">
        <v>175.75</v>
      </c>
      <c r="B417">
        <v>178.845</v>
      </c>
      <c r="C417">
        <v>175.625</v>
      </c>
      <c r="D417">
        <v>178.5</v>
      </c>
      <c r="E417">
        <v>5792527</v>
      </c>
      <c r="F417">
        <v>177.9171</v>
      </c>
      <c r="G417" s="4">
        <v>45911.166666666664</v>
      </c>
      <c r="H417">
        <v>106957</v>
      </c>
    </row>
    <row r="418" spans="1:8" x14ac:dyDescent="0.25">
      <c r="A418">
        <v>177.70500000000001</v>
      </c>
      <c r="B418">
        <v>178.8</v>
      </c>
      <c r="C418">
        <v>176.72</v>
      </c>
      <c r="D418">
        <v>178.06</v>
      </c>
      <c r="E418">
        <v>7220473</v>
      </c>
      <c r="F418">
        <v>178.09610000000001</v>
      </c>
      <c r="G418" s="4">
        <v>45912.166666666664</v>
      </c>
      <c r="H418">
        <v>81168</v>
      </c>
    </row>
    <row r="419" spans="1:8" x14ac:dyDescent="0.25">
      <c r="A419">
        <v>177.76</v>
      </c>
      <c r="B419">
        <v>178.99</v>
      </c>
      <c r="C419">
        <v>176.93</v>
      </c>
      <c r="D419">
        <v>177.4</v>
      </c>
      <c r="E419">
        <v>4768547</v>
      </c>
      <c r="F419">
        <v>177.54990000000001</v>
      </c>
      <c r="G419" s="4">
        <v>45915.166666666664</v>
      </c>
      <c r="H419">
        <v>92035</v>
      </c>
    </row>
    <row r="420" spans="1:8" x14ac:dyDescent="0.25">
      <c r="A420">
        <v>177.57</v>
      </c>
      <c r="B420">
        <v>177.61500000000001</v>
      </c>
      <c r="C420">
        <v>175.65</v>
      </c>
      <c r="D420">
        <v>176.46</v>
      </c>
      <c r="E420">
        <v>7959652</v>
      </c>
      <c r="F420">
        <v>176.6361</v>
      </c>
      <c r="G420" s="4">
        <v>45916.166666666664</v>
      </c>
      <c r="H420">
        <v>102909</v>
      </c>
    </row>
    <row r="421" spans="1:8" x14ac:dyDescent="0.25">
      <c r="A421">
        <v>176.71</v>
      </c>
      <c r="B421">
        <v>178.51</v>
      </c>
      <c r="C421">
        <v>176.58500000000001</v>
      </c>
      <c r="D421">
        <v>177.2</v>
      </c>
      <c r="E421">
        <v>6715188</v>
      </c>
      <c r="F421">
        <v>177.2021</v>
      </c>
      <c r="G421" s="4">
        <v>45917.166666666664</v>
      </c>
      <c r="H421">
        <v>96294</v>
      </c>
    </row>
    <row r="422" spans="1:8" x14ac:dyDescent="0.25">
      <c r="A422">
        <v>176.6</v>
      </c>
      <c r="B422">
        <v>177.02</v>
      </c>
      <c r="C422">
        <v>173.87</v>
      </c>
      <c r="D422">
        <v>174.16</v>
      </c>
      <c r="E422">
        <v>8200854</v>
      </c>
      <c r="F422">
        <v>175.0838</v>
      </c>
      <c r="G422" s="4">
        <v>45918.166666666664</v>
      </c>
      <c r="H422">
        <v>114357</v>
      </c>
    </row>
    <row r="423" spans="1:8" x14ac:dyDescent="0.25">
      <c r="A423">
        <v>174.69</v>
      </c>
      <c r="B423">
        <v>177.16</v>
      </c>
      <c r="C423">
        <v>173.33</v>
      </c>
      <c r="D423">
        <v>176.19</v>
      </c>
      <c r="E423">
        <v>25620954</v>
      </c>
      <c r="F423">
        <v>176.06649999999999</v>
      </c>
      <c r="G423" s="4">
        <v>45919.166666666664</v>
      </c>
      <c r="H423">
        <v>147258</v>
      </c>
    </row>
    <row r="424" spans="1:8" x14ac:dyDescent="0.25">
      <c r="A424">
        <v>176.09</v>
      </c>
      <c r="B424">
        <v>176.64</v>
      </c>
      <c r="C424">
        <v>174.12</v>
      </c>
      <c r="D424">
        <v>174.21</v>
      </c>
      <c r="E424">
        <v>7193868</v>
      </c>
      <c r="F424">
        <v>174.85290000000001</v>
      </c>
      <c r="G424" s="4">
        <v>45922.166666666664</v>
      </c>
      <c r="H424">
        <v>97863</v>
      </c>
    </row>
    <row r="425" spans="1:8" x14ac:dyDescent="0.25">
      <c r="A425">
        <v>174.89</v>
      </c>
      <c r="B425">
        <v>176.97</v>
      </c>
      <c r="C425">
        <v>174.83</v>
      </c>
      <c r="D425">
        <v>176.58</v>
      </c>
      <c r="E425">
        <v>8350743</v>
      </c>
      <c r="F425">
        <v>176.34389999999999</v>
      </c>
      <c r="G425" s="4">
        <v>45923.166666666664</v>
      </c>
      <c r="H425">
        <v>106358</v>
      </c>
    </row>
    <row r="426" spans="1:8" x14ac:dyDescent="0.25">
      <c r="A426">
        <v>176.14</v>
      </c>
      <c r="B426">
        <v>176.95</v>
      </c>
      <c r="C426">
        <v>175.74</v>
      </c>
      <c r="D426">
        <v>176.69</v>
      </c>
      <c r="E426">
        <v>6676770</v>
      </c>
      <c r="F426">
        <v>176.59739999999999</v>
      </c>
      <c r="G426" s="4">
        <v>45924.166666666664</v>
      </c>
      <c r="H426">
        <v>70804</v>
      </c>
    </row>
    <row r="427" spans="1:8" x14ac:dyDescent="0.25">
      <c r="A427">
        <v>177.2</v>
      </c>
      <c r="B427">
        <v>178.4</v>
      </c>
      <c r="C427">
        <v>175.91</v>
      </c>
      <c r="D427">
        <v>177.73</v>
      </c>
      <c r="E427">
        <v>8474975</v>
      </c>
      <c r="F427">
        <v>177.27260000000001</v>
      </c>
      <c r="G427" s="4">
        <v>45925.166666666664</v>
      </c>
      <c r="H427">
        <v>117798</v>
      </c>
    </row>
    <row r="428" spans="1:8" x14ac:dyDescent="0.25">
      <c r="A428">
        <v>178.6</v>
      </c>
      <c r="B428">
        <v>179.91</v>
      </c>
      <c r="C428">
        <v>177.32</v>
      </c>
      <c r="D428">
        <v>179.71</v>
      </c>
      <c r="E428">
        <v>8634403</v>
      </c>
      <c r="F428">
        <v>179.29570000000001</v>
      </c>
      <c r="G428" s="4">
        <v>45926.166666666664</v>
      </c>
      <c r="H428">
        <v>126892</v>
      </c>
    </row>
    <row r="429" spans="1:8" x14ac:dyDescent="0.25">
      <c r="A429">
        <v>179.82499999999999</v>
      </c>
      <c r="B429">
        <v>181.86500000000001</v>
      </c>
      <c r="C429">
        <v>179.8</v>
      </c>
      <c r="D429">
        <v>181.62</v>
      </c>
      <c r="E429">
        <v>8597083</v>
      </c>
      <c r="F429">
        <v>181.11320000000001</v>
      </c>
      <c r="G429" s="4">
        <v>45929.166666666664</v>
      </c>
      <c r="H429">
        <v>153228</v>
      </c>
    </row>
    <row r="430" spans="1:8" x14ac:dyDescent="0.25">
      <c r="A430">
        <v>181.7</v>
      </c>
      <c r="B430">
        <v>185.99</v>
      </c>
      <c r="C430">
        <v>181.07</v>
      </c>
      <c r="D430">
        <v>185.42</v>
      </c>
      <c r="E430">
        <v>11569019</v>
      </c>
      <c r="F430">
        <v>184.63159999999999</v>
      </c>
      <c r="G430" s="4">
        <v>45930.166666666664</v>
      </c>
      <c r="H430">
        <v>185893</v>
      </c>
    </row>
    <row r="431" spans="1:8" x14ac:dyDescent="0.25">
      <c r="A431">
        <v>186</v>
      </c>
      <c r="B431">
        <v>186.56</v>
      </c>
      <c r="C431">
        <v>183.91</v>
      </c>
      <c r="D431">
        <v>186.05</v>
      </c>
      <c r="E431">
        <v>13063788</v>
      </c>
      <c r="F431">
        <v>185.53280000000001</v>
      </c>
      <c r="G431" s="4">
        <v>45931.166666666664</v>
      </c>
      <c r="H431">
        <v>210421</v>
      </c>
    </row>
    <row r="432" spans="1:8" x14ac:dyDescent="0.25">
      <c r="A432">
        <v>184.19</v>
      </c>
      <c r="B432">
        <v>186.59</v>
      </c>
      <c r="C432">
        <v>184.09</v>
      </c>
      <c r="D432">
        <v>185.98</v>
      </c>
      <c r="E432">
        <v>7728069</v>
      </c>
      <c r="F432">
        <v>185.8058</v>
      </c>
      <c r="G432" s="4">
        <v>45932.166666666664</v>
      </c>
      <c r="H432">
        <v>158017</v>
      </c>
    </row>
    <row r="433" spans="1:8" x14ac:dyDescent="0.25">
      <c r="A433">
        <v>187.06</v>
      </c>
      <c r="B433">
        <v>189.7825</v>
      </c>
      <c r="C433">
        <v>186.91</v>
      </c>
      <c r="D433">
        <v>188.64</v>
      </c>
      <c r="E433">
        <v>8675087</v>
      </c>
      <c r="F433">
        <v>188.6884</v>
      </c>
      <c r="G433" s="4">
        <v>45933.166666666664</v>
      </c>
      <c r="H433">
        <v>173953</v>
      </c>
    </row>
    <row r="434" spans="1:8" x14ac:dyDescent="0.25">
      <c r="A434">
        <v>188</v>
      </c>
      <c r="B434">
        <v>189.92</v>
      </c>
      <c r="C434">
        <v>187.37</v>
      </c>
      <c r="D434">
        <v>188.16</v>
      </c>
      <c r="E434">
        <v>5806089</v>
      </c>
      <c r="F434">
        <v>188.29490000000001</v>
      </c>
      <c r="G434" s="4">
        <v>45936.166666666664</v>
      </c>
      <c r="H434">
        <v>133795</v>
      </c>
    </row>
    <row r="435" spans="1:8" x14ac:dyDescent="0.25">
      <c r="A435">
        <v>183.77</v>
      </c>
      <c r="B435">
        <v>189.23</v>
      </c>
      <c r="C435">
        <v>182.94</v>
      </c>
      <c r="D435">
        <v>188.89</v>
      </c>
      <c r="E435">
        <v>8776784</v>
      </c>
      <c r="F435">
        <v>187.4436</v>
      </c>
      <c r="G435" s="4">
        <v>45937.166666666664</v>
      </c>
      <c r="H435">
        <v>171499</v>
      </c>
    </row>
    <row r="436" spans="1:8" x14ac:dyDescent="0.25">
      <c r="A436">
        <v>188.87</v>
      </c>
      <c r="B436">
        <v>190.215</v>
      </c>
      <c r="C436">
        <v>188.27</v>
      </c>
      <c r="D436">
        <v>189.69</v>
      </c>
      <c r="E436">
        <v>5751163</v>
      </c>
      <c r="F436">
        <v>189.51249999999999</v>
      </c>
      <c r="G436" s="4">
        <v>45938.166666666664</v>
      </c>
      <c r="H436">
        <v>98071</v>
      </c>
    </row>
    <row r="437" spans="1:8" x14ac:dyDescent="0.25">
      <c r="A437">
        <v>190</v>
      </c>
      <c r="B437">
        <v>192.1</v>
      </c>
      <c r="C437">
        <v>189.73</v>
      </c>
      <c r="D437">
        <v>191.08</v>
      </c>
      <c r="E437">
        <v>7484764</v>
      </c>
      <c r="F437">
        <v>191.0033</v>
      </c>
      <c r="G437" s="4">
        <v>45939.166666666664</v>
      </c>
      <c r="H437">
        <v>132797</v>
      </c>
    </row>
    <row r="438" spans="1:8" x14ac:dyDescent="0.25">
      <c r="A438">
        <v>192.01</v>
      </c>
      <c r="B438">
        <v>192.07</v>
      </c>
      <c r="C438">
        <v>189.85</v>
      </c>
      <c r="D438">
        <v>190.72</v>
      </c>
      <c r="E438">
        <v>9598019</v>
      </c>
      <c r="F438">
        <v>190.88229999999999</v>
      </c>
      <c r="G438" s="4">
        <v>45940.166666666664</v>
      </c>
      <c r="H438">
        <v>173769</v>
      </c>
    </row>
    <row r="439" spans="1:8" x14ac:dyDescent="0.25">
      <c r="A439">
        <v>189.83</v>
      </c>
      <c r="B439">
        <v>191.3</v>
      </c>
      <c r="C439">
        <v>189.28</v>
      </c>
      <c r="D439">
        <v>190.9</v>
      </c>
      <c r="E439">
        <v>7979476</v>
      </c>
      <c r="F439">
        <v>190.47540000000001</v>
      </c>
      <c r="G439" s="4">
        <v>45943.166666666664</v>
      </c>
      <c r="H439">
        <v>148068</v>
      </c>
    </row>
    <row r="440" spans="1:8" x14ac:dyDescent="0.25">
      <c r="A440">
        <v>192.92</v>
      </c>
      <c r="B440">
        <v>194.4</v>
      </c>
      <c r="C440">
        <v>185.88</v>
      </c>
      <c r="D440">
        <v>190.85</v>
      </c>
      <c r="E440">
        <v>13613340</v>
      </c>
      <c r="F440">
        <v>189.4682</v>
      </c>
      <c r="G440" s="4">
        <v>45944.166666666664</v>
      </c>
      <c r="H440">
        <v>219610</v>
      </c>
    </row>
    <row r="441" spans="1:8" x14ac:dyDescent="0.25">
      <c r="A441">
        <v>191.48</v>
      </c>
      <c r="B441">
        <v>193.57</v>
      </c>
      <c r="C441">
        <v>189.3</v>
      </c>
      <c r="D441">
        <v>191.17</v>
      </c>
      <c r="E441">
        <v>9472995</v>
      </c>
      <c r="F441">
        <v>191.1532</v>
      </c>
      <c r="G441" s="4">
        <v>45945.166666666664</v>
      </c>
      <c r="H441">
        <v>169924</v>
      </c>
    </row>
    <row r="442" spans="1:8" x14ac:dyDescent="0.25">
      <c r="A442">
        <v>191.33500000000001</v>
      </c>
      <c r="B442">
        <v>193.05</v>
      </c>
      <c r="C442">
        <v>190.43</v>
      </c>
      <c r="D442">
        <v>192.12</v>
      </c>
      <c r="E442">
        <v>10611760</v>
      </c>
      <c r="F442">
        <v>191.9776</v>
      </c>
      <c r="G442" s="4">
        <v>45946.166666666664</v>
      </c>
      <c r="H442">
        <v>157387</v>
      </c>
    </row>
    <row r="443" spans="1:8" x14ac:dyDescent="0.25">
      <c r="A443">
        <v>192.5</v>
      </c>
      <c r="B443">
        <v>193.6</v>
      </c>
      <c r="C443">
        <v>191.677414</v>
      </c>
      <c r="D443">
        <v>193.22</v>
      </c>
      <c r="E443">
        <v>7764449</v>
      </c>
      <c r="F443">
        <v>192.93020000000001</v>
      </c>
      <c r="G443" s="4">
        <v>45947.166666666664</v>
      </c>
      <c r="H443">
        <v>134979</v>
      </c>
    </row>
    <row r="444" spans="1:8" x14ac:dyDescent="0.25">
      <c r="A444">
        <v>193.5</v>
      </c>
      <c r="B444">
        <v>194.48</v>
      </c>
      <c r="C444">
        <v>192.33459999999999</v>
      </c>
      <c r="D444">
        <v>193.72</v>
      </c>
      <c r="E444">
        <v>8034740</v>
      </c>
      <c r="F444">
        <v>193.55179999999999</v>
      </c>
      <c r="G444" s="4">
        <v>45950.166666666664</v>
      </c>
      <c r="H444">
        <v>128463</v>
      </c>
    </row>
    <row r="445" spans="1:8" x14ac:dyDescent="0.25">
      <c r="A445">
        <v>193.01</v>
      </c>
      <c r="B445">
        <v>193.55</v>
      </c>
      <c r="C445">
        <v>191.77</v>
      </c>
      <c r="D445">
        <v>191.88</v>
      </c>
      <c r="E445">
        <v>6716360</v>
      </c>
      <c r="F445">
        <v>192.33619999999999</v>
      </c>
      <c r="G445" s="4">
        <v>45951.166666666664</v>
      </c>
      <c r="H445">
        <v>129279</v>
      </c>
    </row>
    <row r="446" spans="1:8" x14ac:dyDescent="0.25">
      <c r="A446">
        <v>192</v>
      </c>
      <c r="B446">
        <v>193.45</v>
      </c>
      <c r="C446">
        <v>191.77500000000001</v>
      </c>
      <c r="D446">
        <v>192.94</v>
      </c>
      <c r="E446">
        <v>6343472</v>
      </c>
      <c r="F446">
        <v>192.86359999999999</v>
      </c>
      <c r="G446" s="4">
        <v>45952.166666666664</v>
      </c>
      <c r="H446">
        <v>127968</v>
      </c>
    </row>
    <row r="447" spans="1:8" x14ac:dyDescent="0.25">
      <c r="A447">
        <v>192.56</v>
      </c>
      <c r="B447">
        <v>194</v>
      </c>
      <c r="C447">
        <v>191.54</v>
      </c>
      <c r="D447">
        <v>192.47</v>
      </c>
      <c r="E447">
        <v>8882491</v>
      </c>
      <c r="F447">
        <v>192.3193</v>
      </c>
      <c r="G447" s="4">
        <v>45953.166666666664</v>
      </c>
      <c r="H447">
        <v>137478</v>
      </c>
    </row>
    <row r="448" spans="1:8" x14ac:dyDescent="0.25">
      <c r="A448">
        <v>192.2</v>
      </c>
      <c r="B448">
        <v>192.31</v>
      </c>
      <c r="C448">
        <v>189.42</v>
      </c>
      <c r="D448">
        <v>190.4</v>
      </c>
      <c r="E448">
        <v>6903379</v>
      </c>
      <c r="F448">
        <v>190.50450000000001</v>
      </c>
      <c r="G448" s="4">
        <v>45954.166666666664</v>
      </c>
      <c r="H448">
        <v>142152</v>
      </c>
    </row>
    <row r="449" spans="1:8" x14ac:dyDescent="0.25">
      <c r="A449">
        <v>189.99</v>
      </c>
      <c r="B449">
        <v>190.8</v>
      </c>
      <c r="C449">
        <v>189.53</v>
      </c>
      <c r="D449">
        <v>190.3</v>
      </c>
      <c r="E449">
        <v>7125956</v>
      </c>
      <c r="F449">
        <v>190.2269</v>
      </c>
      <c r="G449" s="4">
        <v>45957.166666666664</v>
      </c>
      <c r="H449">
        <v>132692</v>
      </c>
    </row>
    <row r="450" spans="1:8" x14ac:dyDescent="0.25">
      <c r="A450">
        <v>189.26</v>
      </c>
      <c r="B450">
        <v>189.505</v>
      </c>
      <c r="C450">
        <v>186.62</v>
      </c>
      <c r="D450">
        <v>186.93</v>
      </c>
      <c r="E450">
        <v>8329457</v>
      </c>
      <c r="F450">
        <v>187.39940000000001</v>
      </c>
      <c r="G450" s="4">
        <v>45958.166666666664</v>
      </c>
      <c r="H450">
        <v>171118</v>
      </c>
    </row>
    <row r="451" spans="1:8" x14ac:dyDescent="0.25">
      <c r="A451">
        <v>186.7</v>
      </c>
      <c r="B451">
        <v>187.1</v>
      </c>
      <c r="C451">
        <v>184.66</v>
      </c>
      <c r="D451">
        <v>186.6</v>
      </c>
      <c r="E451">
        <v>10551079</v>
      </c>
      <c r="F451">
        <v>186.15260000000001</v>
      </c>
      <c r="G451" s="4">
        <v>45959.166666666664</v>
      </c>
      <c r="H451">
        <v>162941</v>
      </c>
    </row>
    <row r="452" spans="1:8" x14ac:dyDescent="0.25">
      <c r="A452">
        <v>187.08</v>
      </c>
      <c r="B452">
        <v>189.375</v>
      </c>
      <c r="C452">
        <v>186.91</v>
      </c>
      <c r="D452">
        <v>189.05</v>
      </c>
      <c r="E452">
        <v>7072517</v>
      </c>
      <c r="F452">
        <v>188.69200000000001</v>
      </c>
      <c r="G452" s="4">
        <v>45960.166666666664</v>
      </c>
      <c r="H452">
        <v>159387</v>
      </c>
    </row>
    <row r="453" spans="1:8" x14ac:dyDescent="0.25">
      <c r="A453">
        <v>187.46</v>
      </c>
      <c r="B453">
        <v>189.5</v>
      </c>
      <c r="C453">
        <v>186.76</v>
      </c>
      <c r="D453">
        <v>188.87</v>
      </c>
      <c r="E453">
        <v>8791666</v>
      </c>
      <c r="F453">
        <v>188.65469999999999</v>
      </c>
      <c r="G453" s="4">
        <v>45961.166666666664</v>
      </c>
      <c r="H453">
        <v>154808</v>
      </c>
    </row>
    <row r="454" spans="1:8" x14ac:dyDescent="0.25">
      <c r="A454">
        <v>189</v>
      </c>
      <c r="B454">
        <v>189.03</v>
      </c>
      <c r="C454">
        <v>185.52</v>
      </c>
      <c r="D454">
        <v>186.26</v>
      </c>
      <c r="E454">
        <v>7542636</v>
      </c>
      <c r="F454">
        <v>186.8022</v>
      </c>
      <c r="G454" s="4">
        <v>45964.208333333336</v>
      </c>
      <c r="H454">
        <v>162139</v>
      </c>
    </row>
    <row r="455" spans="1:8" x14ac:dyDescent="0.25">
      <c r="A455">
        <v>186.83</v>
      </c>
      <c r="B455">
        <v>187.82</v>
      </c>
      <c r="C455">
        <v>185.62</v>
      </c>
      <c r="D455">
        <v>186.86</v>
      </c>
      <c r="E455">
        <v>7209395</v>
      </c>
      <c r="F455">
        <v>186.88079999999999</v>
      </c>
      <c r="G455" s="4">
        <v>45965.208333333336</v>
      </c>
      <c r="H455">
        <v>146713</v>
      </c>
    </row>
    <row r="456" spans="1:8" x14ac:dyDescent="0.25">
      <c r="A456">
        <v>186.64</v>
      </c>
      <c r="B456">
        <v>187.83</v>
      </c>
      <c r="C456">
        <v>185.4</v>
      </c>
      <c r="D456">
        <v>186</v>
      </c>
      <c r="E456">
        <v>5049443</v>
      </c>
      <c r="F456">
        <v>186.2595</v>
      </c>
      <c r="G456" s="4">
        <v>45966.208333333336</v>
      </c>
      <c r="H456">
        <v>126766</v>
      </c>
    </row>
    <row r="457" spans="1:8" x14ac:dyDescent="0.25">
      <c r="A457">
        <v>186.76</v>
      </c>
      <c r="B457">
        <v>187.52</v>
      </c>
      <c r="C457">
        <v>185.37200000000001</v>
      </c>
      <c r="D457">
        <v>186.97</v>
      </c>
      <c r="E457">
        <v>6767417</v>
      </c>
      <c r="F457">
        <v>186.58009999999999</v>
      </c>
      <c r="G457" s="4">
        <v>45967.208333333336</v>
      </c>
      <c r="H457">
        <v>153047</v>
      </c>
    </row>
    <row r="458" spans="1:8" x14ac:dyDescent="0.25">
      <c r="A458">
        <v>187.74</v>
      </c>
      <c r="B458">
        <v>188.35</v>
      </c>
      <c r="C458">
        <v>185.7</v>
      </c>
      <c r="D458">
        <v>186.57</v>
      </c>
      <c r="E458">
        <v>6959209</v>
      </c>
      <c r="F458">
        <v>186.83359999999999</v>
      </c>
      <c r="G458" s="4">
        <v>45968.208333333336</v>
      </c>
      <c r="H458">
        <v>144397</v>
      </c>
    </row>
    <row r="459" spans="1:8" x14ac:dyDescent="0.25">
      <c r="A459">
        <v>186</v>
      </c>
      <c r="B459">
        <v>188.42</v>
      </c>
      <c r="C459">
        <v>185.12</v>
      </c>
      <c r="D459">
        <v>188.41</v>
      </c>
      <c r="E459">
        <v>5324077</v>
      </c>
      <c r="F459">
        <v>187.44390000000001</v>
      </c>
      <c r="G459" s="4">
        <v>45971.208333333336</v>
      </c>
      <c r="H459">
        <v>135548</v>
      </c>
    </row>
    <row r="460" spans="1:8" x14ac:dyDescent="0.25">
      <c r="A460">
        <v>189.38499999999999</v>
      </c>
      <c r="B460">
        <v>193.92</v>
      </c>
      <c r="C460">
        <v>189.05</v>
      </c>
      <c r="D460">
        <v>193.83</v>
      </c>
      <c r="E460">
        <v>7465592</v>
      </c>
      <c r="F460">
        <v>192.27770000000001</v>
      </c>
      <c r="G460" s="4">
        <v>45972.208333333336</v>
      </c>
      <c r="H460">
        <v>156182</v>
      </c>
    </row>
    <row r="461" spans="1:8" x14ac:dyDescent="0.25">
      <c r="A461">
        <v>193.36</v>
      </c>
      <c r="B461">
        <v>195.54499999999999</v>
      </c>
      <c r="C461">
        <v>193.07</v>
      </c>
      <c r="D461">
        <v>194.39</v>
      </c>
      <c r="E461">
        <v>8803005</v>
      </c>
      <c r="F461">
        <v>194.43279999999999</v>
      </c>
      <c r="G461" s="4">
        <v>45973.208333333336</v>
      </c>
      <c r="H461">
        <v>168553</v>
      </c>
    </row>
    <row r="462" spans="1:8" x14ac:dyDescent="0.25">
      <c r="A462">
        <v>194.21</v>
      </c>
      <c r="B462">
        <v>196</v>
      </c>
      <c r="C462">
        <v>193.45</v>
      </c>
      <c r="D462">
        <v>195.25</v>
      </c>
      <c r="E462">
        <v>8631614</v>
      </c>
      <c r="F462">
        <v>195.2166</v>
      </c>
      <c r="G462" s="4">
        <v>45974.208333333336</v>
      </c>
      <c r="H462">
        <v>169717</v>
      </c>
    </row>
    <row r="463" spans="1:8" x14ac:dyDescent="0.25">
      <c r="A463">
        <v>195</v>
      </c>
      <c r="B463">
        <v>197.18</v>
      </c>
      <c r="C463">
        <v>193.55</v>
      </c>
      <c r="D463">
        <v>195.93</v>
      </c>
      <c r="E463">
        <v>8824847</v>
      </c>
      <c r="F463">
        <v>195.79750000000001</v>
      </c>
      <c r="G463" s="4">
        <v>45975.208333333336</v>
      </c>
      <c r="H463">
        <v>169931</v>
      </c>
    </row>
    <row r="464" spans="1:8" x14ac:dyDescent="0.25">
      <c r="A464">
        <v>196.96</v>
      </c>
      <c r="B464">
        <v>200.27500000000001</v>
      </c>
      <c r="C464">
        <v>195.9</v>
      </c>
      <c r="D464">
        <v>199.58</v>
      </c>
      <c r="E464">
        <v>13256995</v>
      </c>
      <c r="F464">
        <v>199.27250000000001</v>
      </c>
      <c r="G464" s="4">
        <v>45978.208333333336</v>
      </c>
      <c r="H464">
        <v>200186</v>
      </c>
    </row>
    <row r="465" spans="1:8" x14ac:dyDescent="0.25">
      <c r="A465">
        <v>199.01</v>
      </c>
      <c r="B465">
        <v>200.3</v>
      </c>
      <c r="C465">
        <v>198.53440000000001</v>
      </c>
      <c r="D465">
        <v>200</v>
      </c>
      <c r="E465">
        <v>12468619</v>
      </c>
      <c r="F465">
        <v>199.60650000000001</v>
      </c>
      <c r="G465" s="4">
        <v>45979.208333333336</v>
      </c>
      <c r="H465">
        <v>200881</v>
      </c>
    </row>
    <row r="466" spans="1:8" x14ac:dyDescent="0.25">
      <c r="A466">
        <v>200</v>
      </c>
      <c r="B466">
        <v>203.48</v>
      </c>
      <c r="C466">
        <v>199.38</v>
      </c>
      <c r="D466">
        <v>202.51</v>
      </c>
      <c r="E466">
        <v>14690837</v>
      </c>
      <c r="F466">
        <v>202.05500000000001</v>
      </c>
      <c r="G466" s="4">
        <v>45980.208333333336</v>
      </c>
      <c r="H466">
        <v>228449</v>
      </c>
    </row>
    <row r="467" spans="1:8" x14ac:dyDescent="0.25">
      <c r="A467">
        <v>202</v>
      </c>
      <c r="B467">
        <v>204.51</v>
      </c>
      <c r="C467">
        <v>201.57</v>
      </c>
      <c r="D467">
        <v>203.07</v>
      </c>
      <c r="E467">
        <v>10612550</v>
      </c>
      <c r="F467">
        <v>203.18029999999999</v>
      </c>
      <c r="G467" s="4">
        <v>45981.208333333336</v>
      </c>
      <c r="H467">
        <v>217735</v>
      </c>
    </row>
    <row r="468" spans="1:8" x14ac:dyDescent="0.25">
      <c r="A468">
        <v>203.96</v>
      </c>
      <c r="B468">
        <v>206.93989999999999</v>
      </c>
      <c r="C468">
        <v>202.99</v>
      </c>
      <c r="D468">
        <v>203.9</v>
      </c>
      <c r="E468">
        <v>13189055</v>
      </c>
      <c r="F468">
        <v>204.91470000000001</v>
      </c>
      <c r="G468" s="4">
        <v>45982.208333333336</v>
      </c>
      <c r="H468">
        <v>210827</v>
      </c>
    </row>
    <row r="469" spans="1:8" x14ac:dyDescent="0.25">
      <c r="A469">
        <v>203.71</v>
      </c>
      <c r="B469">
        <v>206.12</v>
      </c>
      <c r="C469">
        <v>203</v>
      </c>
      <c r="D469">
        <v>206.05</v>
      </c>
      <c r="E469">
        <v>14803873</v>
      </c>
      <c r="F469">
        <v>205.4341</v>
      </c>
      <c r="G469" s="4">
        <v>45985.208333333336</v>
      </c>
      <c r="H469">
        <v>187001</v>
      </c>
    </row>
    <row r="470" spans="1:8" x14ac:dyDescent="0.25">
      <c r="A470">
        <v>205.18</v>
      </c>
      <c r="B470">
        <v>207.72</v>
      </c>
      <c r="C470">
        <v>205.1788</v>
      </c>
      <c r="D470">
        <v>206.67</v>
      </c>
      <c r="E470">
        <v>10275724</v>
      </c>
      <c r="F470">
        <v>206.87690000000001</v>
      </c>
      <c r="G470" s="4">
        <v>45986.208333333336</v>
      </c>
      <c r="H470">
        <v>163334</v>
      </c>
    </row>
    <row r="471" spans="1:8" x14ac:dyDescent="0.25">
      <c r="A471">
        <v>206.48500000000001</v>
      </c>
      <c r="B471">
        <v>207.81</v>
      </c>
      <c r="C471">
        <v>205.9426</v>
      </c>
      <c r="D471">
        <v>207.56</v>
      </c>
      <c r="E471">
        <v>6728994</v>
      </c>
      <c r="F471">
        <v>207.23410000000001</v>
      </c>
      <c r="G471" s="4">
        <v>45987.208333333336</v>
      </c>
      <c r="H471">
        <v>141334</v>
      </c>
    </row>
    <row r="472" spans="1:8" x14ac:dyDescent="0.25">
      <c r="A472">
        <v>207</v>
      </c>
      <c r="B472">
        <v>207.46</v>
      </c>
      <c r="C472">
        <v>204.63</v>
      </c>
      <c r="D472">
        <v>206.92</v>
      </c>
      <c r="E472">
        <v>5638279</v>
      </c>
      <c r="F472">
        <v>206.3527</v>
      </c>
      <c r="G472" s="4">
        <v>45989.208333333336</v>
      </c>
      <c r="H472">
        <v>109486</v>
      </c>
    </row>
    <row r="473" spans="1:8" x14ac:dyDescent="0.25">
      <c r="A473">
        <v>206.5</v>
      </c>
      <c r="B473">
        <v>207.7</v>
      </c>
      <c r="C473">
        <v>205.34</v>
      </c>
      <c r="D473">
        <v>205.34</v>
      </c>
      <c r="E473">
        <v>8473726</v>
      </c>
      <c r="F473">
        <v>205.99619999999999</v>
      </c>
      <c r="G473" s="4">
        <v>45992.208333333336</v>
      </c>
      <c r="H473">
        <v>160294</v>
      </c>
    </row>
    <row r="474" spans="1:8" x14ac:dyDescent="0.25">
      <c r="A474">
        <v>205.24</v>
      </c>
      <c r="B474">
        <v>205.61</v>
      </c>
      <c r="C474">
        <v>203.1</v>
      </c>
      <c r="D474">
        <v>205.42</v>
      </c>
      <c r="E474">
        <v>8393565</v>
      </c>
      <c r="F474">
        <v>204.67939999999999</v>
      </c>
      <c r="G474" s="4">
        <v>45993.208333333336</v>
      </c>
      <c r="H474">
        <v>175892</v>
      </c>
    </row>
    <row r="475" spans="1:8" x14ac:dyDescent="0.25">
      <c r="A475">
        <v>205.9</v>
      </c>
      <c r="B475">
        <v>207.02</v>
      </c>
      <c r="C475">
        <v>204.99</v>
      </c>
      <c r="D475">
        <v>205.33</v>
      </c>
      <c r="E475">
        <v>8363292</v>
      </c>
      <c r="F475">
        <v>205.5241</v>
      </c>
      <c r="G475" s="4">
        <v>45994.208333333336</v>
      </c>
      <c r="H475">
        <v>131688</v>
      </c>
    </row>
    <row r="476" spans="1:8" x14ac:dyDescent="0.25">
      <c r="A476">
        <v>204.59</v>
      </c>
      <c r="B476">
        <v>204.86</v>
      </c>
      <c r="C476">
        <v>201.71</v>
      </c>
      <c r="D476">
        <v>202.48</v>
      </c>
      <c r="E476">
        <v>9049943</v>
      </c>
      <c r="F476">
        <v>202.67019999999999</v>
      </c>
      <c r="G476" s="4">
        <v>45995.208333333336</v>
      </c>
      <c r="H476">
        <v>177494</v>
      </c>
    </row>
    <row r="477" spans="1:8" x14ac:dyDescent="0.25">
      <c r="A477">
        <v>202.98</v>
      </c>
      <c r="B477">
        <v>203.45</v>
      </c>
      <c r="C477">
        <v>200.81</v>
      </c>
      <c r="D477">
        <v>201.93</v>
      </c>
      <c r="E477">
        <v>7785552</v>
      </c>
      <c r="F477">
        <v>202.04390000000001</v>
      </c>
      <c r="G477" s="4">
        <v>45996.208333333336</v>
      </c>
      <c r="H477">
        <v>142519</v>
      </c>
    </row>
    <row r="478" spans="1:8" x14ac:dyDescent="0.25">
      <c r="A478">
        <v>202.66</v>
      </c>
      <c r="B478">
        <v>203.255</v>
      </c>
      <c r="C478">
        <v>200.99</v>
      </c>
      <c r="D478">
        <v>201.62</v>
      </c>
      <c r="E478">
        <v>7785708</v>
      </c>
      <c r="F478">
        <v>202.01249999999999</v>
      </c>
      <c r="G478" s="4">
        <v>45999.208333333336</v>
      </c>
      <c r="H478">
        <v>154352</v>
      </c>
    </row>
    <row r="479" spans="1:8" x14ac:dyDescent="0.25">
      <c r="A479">
        <v>202.92</v>
      </c>
      <c r="B479">
        <v>205.54</v>
      </c>
      <c r="C479">
        <v>199.905</v>
      </c>
      <c r="D479">
        <v>199.96</v>
      </c>
      <c r="E479">
        <v>7509402</v>
      </c>
      <c r="F479">
        <v>201.67930000000001</v>
      </c>
      <c r="G479" s="4">
        <v>46000.208333333336</v>
      </c>
      <c r="H479">
        <v>146981</v>
      </c>
    </row>
    <row r="480" spans="1:8" x14ac:dyDescent="0.25">
      <c r="A480">
        <v>200.59</v>
      </c>
      <c r="B480">
        <v>206.8</v>
      </c>
      <c r="C480">
        <v>200.1799</v>
      </c>
      <c r="D480">
        <v>206.54</v>
      </c>
      <c r="E480">
        <v>11599785</v>
      </c>
      <c r="F480">
        <v>205.44669999999999</v>
      </c>
      <c r="G480" s="4">
        <v>46001.208333333336</v>
      </c>
      <c r="H480">
        <v>170674</v>
      </c>
    </row>
    <row r="481" spans="1:8" x14ac:dyDescent="0.25">
      <c r="A481">
        <v>207.9</v>
      </c>
      <c r="B481">
        <v>211.23500000000001</v>
      </c>
      <c r="C481">
        <v>207.83</v>
      </c>
      <c r="D481">
        <v>210.01</v>
      </c>
      <c r="E481">
        <v>9008960</v>
      </c>
      <c r="F481">
        <v>209.85579999999999</v>
      </c>
      <c r="G481" s="4">
        <v>46002.208333333336</v>
      </c>
      <c r="H481">
        <v>190974</v>
      </c>
    </row>
    <row r="482" spans="1:8" x14ac:dyDescent="0.25">
      <c r="A482">
        <v>210.28</v>
      </c>
      <c r="B482">
        <v>212.27</v>
      </c>
      <c r="C482">
        <v>208.9632</v>
      </c>
      <c r="D482">
        <v>211.58</v>
      </c>
      <c r="E482">
        <v>6922683</v>
      </c>
      <c r="F482">
        <v>211.18350000000001</v>
      </c>
      <c r="G482" s="4">
        <v>46003.208333333336</v>
      </c>
      <c r="H482">
        <v>154835</v>
      </c>
    </row>
    <row r="483" spans="1:8" x14ac:dyDescent="0.25">
      <c r="A483">
        <v>210.345</v>
      </c>
      <c r="B483">
        <v>215.185</v>
      </c>
      <c r="C483">
        <v>209.00569999999999</v>
      </c>
      <c r="D483">
        <v>214.17</v>
      </c>
      <c r="E483">
        <v>8466964</v>
      </c>
      <c r="F483">
        <v>213.83680000000001</v>
      </c>
      <c r="G483" s="4">
        <v>46006.208333333336</v>
      </c>
      <c r="H483">
        <v>175556</v>
      </c>
    </row>
    <row r="484" spans="1:8" x14ac:dyDescent="0.25">
      <c r="A484">
        <v>214</v>
      </c>
      <c r="B484">
        <v>214.73</v>
      </c>
      <c r="C484">
        <v>208.81</v>
      </c>
      <c r="D484">
        <v>209.3</v>
      </c>
      <c r="E484">
        <v>9949810</v>
      </c>
      <c r="F484">
        <v>210.1679</v>
      </c>
      <c r="G484" s="4">
        <v>46007.208333333336</v>
      </c>
      <c r="H484">
        <v>180634</v>
      </c>
    </row>
    <row r="485" spans="1:8" x14ac:dyDescent="0.25">
      <c r="A485">
        <v>209.38499999999999</v>
      </c>
      <c r="B485">
        <v>211.51499999999999</v>
      </c>
      <c r="C485">
        <v>208.46</v>
      </c>
      <c r="D485">
        <v>210.33</v>
      </c>
      <c r="E485">
        <v>8457560</v>
      </c>
      <c r="F485">
        <v>210.2022</v>
      </c>
      <c r="G485" s="4">
        <v>46008.208333333336</v>
      </c>
      <c r="H485">
        <v>146532</v>
      </c>
    </row>
    <row r="486" spans="1:8" x14ac:dyDescent="0.25">
      <c r="A486">
        <v>209.8</v>
      </c>
      <c r="B486">
        <v>211.06</v>
      </c>
      <c r="C486">
        <v>207.756</v>
      </c>
      <c r="D486">
        <v>208.31</v>
      </c>
      <c r="E486">
        <v>7499852</v>
      </c>
      <c r="F486">
        <v>209.09289999999999</v>
      </c>
      <c r="G486" s="4">
        <v>46009.208333333336</v>
      </c>
      <c r="H486">
        <v>143245</v>
      </c>
    </row>
    <row r="487" spans="1:8" x14ac:dyDescent="0.25">
      <c r="A487">
        <v>207.56</v>
      </c>
      <c r="B487">
        <v>209.24</v>
      </c>
      <c r="C487">
        <v>206.03</v>
      </c>
      <c r="D487">
        <v>206.37</v>
      </c>
      <c r="E487">
        <v>24803920</v>
      </c>
      <c r="F487">
        <v>206.84649999999999</v>
      </c>
      <c r="G487" s="4">
        <v>46010.208333333336</v>
      </c>
      <c r="H487">
        <v>162894</v>
      </c>
    </row>
    <row r="488" spans="1:8" x14ac:dyDescent="0.25">
      <c r="A488">
        <v>206.13</v>
      </c>
      <c r="B488">
        <v>208.08</v>
      </c>
      <c r="C488">
        <v>205.5</v>
      </c>
      <c r="D488">
        <v>207.32</v>
      </c>
      <c r="E488">
        <v>8187755</v>
      </c>
      <c r="F488">
        <v>207.09119999999999</v>
      </c>
      <c r="G488" s="4">
        <v>46013.208333333336</v>
      </c>
      <c r="H488">
        <v>136044</v>
      </c>
    </row>
    <row r="489" spans="1:8" x14ac:dyDescent="0.25">
      <c r="A489">
        <v>205.02</v>
      </c>
      <c r="B489">
        <v>206.53</v>
      </c>
      <c r="C489">
        <v>203.28</v>
      </c>
      <c r="D489">
        <v>205.78</v>
      </c>
      <c r="E489">
        <v>7047346</v>
      </c>
      <c r="F489">
        <v>205.62719999999999</v>
      </c>
      <c r="G489" s="4">
        <v>46014.208333333336</v>
      </c>
      <c r="H489">
        <v>140454</v>
      </c>
    </row>
    <row r="490" spans="1:8" x14ac:dyDescent="0.25">
      <c r="A490">
        <v>206</v>
      </c>
      <c r="B490">
        <v>207.94</v>
      </c>
      <c r="C490">
        <v>205.57</v>
      </c>
      <c r="D490">
        <v>207.78</v>
      </c>
      <c r="E490">
        <v>2376541</v>
      </c>
      <c r="F490">
        <v>207.25319999999999</v>
      </c>
      <c r="G490" s="4">
        <v>46015.208333333336</v>
      </c>
      <c r="H490">
        <v>76712</v>
      </c>
    </row>
    <row r="491" spans="1:8" x14ac:dyDescent="0.25">
      <c r="A491">
        <v>207.53</v>
      </c>
      <c r="B491">
        <v>208.04</v>
      </c>
      <c r="C491">
        <v>206.71010000000001</v>
      </c>
      <c r="D491">
        <v>207.63</v>
      </c>
      <c r="E491">
        <v>2316730</v>
      </c>
      <c r="F491">
        <v>207.44040000000001</v>
      </c>
      <c r="G491" s="4">
        <v>46017.208333333336</v>
      </c>
      <c r="H491">
        <v>91838</v>
      </c>
    </row>
    <row r="492" spans="1:8" x14ac:dyDescent="0.25">
      <c r="A492">
        <v>208</v>
      </c>
      <c r="B492">
        <v>209.47</v>
      </c>
      <c r="C492">
        <v>207.38</v>
      </c>
      <c r="D492">
        <v>207.56</v>
      </c>
      <c r="E492">
        <v>4348854</v>
      </c>
      <c r="F492">
        <v>208.13200000000001</v>
      </c>
      <c r="G492" s="4">
        <v>46020.208333333336</v>
      </c>
      <c r="H492">
        <v>127682</v>
      </c>
    </row>
    <row r="493" spans="1:8" x14ac:dyDescent="0.25">
      <c r="A493">
        <v>207.51</v>
      </c>
      <c r="B493">
        <v>207.69</v>
      </c>
      <c r="C493">
        <v>206.52</v>
      </c>
      <c r="D493">
        <v>206.91</v>
      </c>
      <c r="E493">
        <v>3937395</v>
      </c>
      <c r="F493">
        <v>207.10839999999999</v>
      </c>
      <c r="G493" s="4">
        <v>46021.208333333336</v>
      </c>
      <c r="H493">
        <v>103732</v>
      </c>
    </row>
    <row r="494" spans="1:8" x14ac:dyDescent="0.25">
      <c r="A494">
        <v>206.91</v>
      </c>
      <c r="B494">
        <v>207.5</v>
      </c>
      <c r="C494">
        <v>206.37</v>
      </c>
      <c r="D494">
        <v>206.95</v>
      </c>
      <c r="E494">
        <v>4084013</v>
      </c>
      <c r="F494">
        <v>206.99959999999999</v>
      </c>
      <c r="G494" s="4">
        <v>46022.208333333336</v>
      </c>
      <c r="H494">
        <v>98331</v>
      </c>
    </row>
    <row r="495" spans="1:8" x14ac:dyDescent="0.25">
      <c r="A495">
        <v>206.82</v>
      </c>
      <c r="B495">
        <v>207.38499999999999</v>
      </c>
      <c r="C495">
        <v>203.68</v>
      </c>
      <c r="D495">
        <v>207.35</v>
      </c>
      <c r="E495">
        <v>6325672</v>
      </c>
      <c r="F495">
        <v>206.49930000000001</v>
      </c>
      <c r="G495" s="4">
        <v>46024.208333333336</v>
      </c>
      <c r="H495">
        <v>142372</v>
      </c>
    </row>
    <row r="496" spans="1:8" x14ac:dyDescent="0.25">
      <c r="A496">
        <v>205.87</v>
      </c>
      <c r="B496">
        <v>205.935</v>
      </c>
      <c r="C496">
        <v>200.9101</v>
      </c>
      <c r="D496">
        <v>204.31</v>
      </c>
      <c r="E496">
        <v>9476975</v>
      </c>
      <c r="F496">
        <v>203.2475</v>
      </c>
      <c r="G496" s="4">
        <v>46027.208333333336</v>
      </c>
      <c r="H496">
        <v>190824</v>
      </c>
    </row>
    <row r="497" spans="1:8" x14ac:dyDescent="0.25">
      <c r="A497">
        <v>204.6</v>
      </c>
      <c r="B497">
        <v>206.70500000000001</v>
      </c>
      <c r="C497">
        <v>204.11500000000001</v>
      </c>
      <c r="D497">
        <v>204.79</v>
      </c>
      <c r="E497">
        <v>8107853</v>
      </c>
      <c r="F497">
        <v>205.29580000000001</v>
      </c>
      <c r="G497" s="4">
        <v>46028.208333333336</v>
      </c>
      <c r="H497">
        <v>157294</v>
      </c>
    </row>
    <row r="498" spans="1:8" x14ac:dyDescent="0.25">
      <c r="A498">
        <v>205.26</v>
      </c>
      <c r="B498">
        <v>208.26</v>
      </c>
      <c r="C498">
        <v>205.03</v>
      </c>
      <c r="D498">
        <v>207.49</v>
      </c>
      <c r="E498">
        <v>7545920</v>
      </c>
      <c r="F498">
        <v>207.0968</v>
      </c>
      <c r="G498" s="4">
        <v>46029.208333333336</v>
      </c>
      <c r="H498">
        <v>156488</v>
      </c>
    </row>
    <row r="499" spans="1:8" x14ac:dyDescent="0.25">
      <c r="A499">
        <v>206.93</v>
      </c>
      <c r="B499">
        <v>208.98</v>
      </c>
      <c r="C499">
        <v>204.97</v>
      </c>
      <c r="D499">
        <v>205.75</v>
      </c>
      <c r="E499">
        <v>6557776</v>
      </c>
      <c r="F499">
        <v>206.4196</v>
      </c>
      <c r="G499" s="4">
        <v>46030.208333333336</v>
      </c>
      <c r="H499">
        <v>134915</v>
      </c>
    </row>
    <row r="500" spans="1:8" x14ac:dyDescent="0.25">
      <c r="A500">
        <v>205.91</v>
      </c>
      <c r="B500">
        <v>206.7</v>
      </c>
      <c r="C500">
        <v>204.01</v>
      </c>
      <c r="D500">
        <v>204.39</v>
      </c>
      <c r="E500">
        <v>6154326</v>
      </c>
      <c r="F500">
        <v>204.92009999999999</v>
      </c>
      <c r="G500" s="4">
        <v>46031.208333333336</v>
      </c>
      <c r="H500">
        <v>137726</v>
      </c>
    </row>
    <row r="501" spans="1:8" x14ac:dyDescent="0.25">
      <c r="A501">
        <v>205.55</v>
      </c>
      <c r="B501">
        <v>209.9</v>
      </c>
      <c r="C501">
        <v>203.85</v>
      </c>
      <c r="D501">
        <v>209.72</v>
      </c>
      <c r="E501">
        <v>11794339</v>
      </c>
      <c r="F501">
        <v>208.67570000000001</v>
      </c>
      <c r="G501" s="4">
        <v>46034.208333333336</v>
      </c>
      <c r="H501">
        <v>175496</v>
      </c>
    </row>
    <row r="502" spans="1:8" x14ac:dyDescent="0.25">
      <c r="A502">
        <v>209.91</v>
      </c>
      <c r="B502">
        <v>214.39</v>
      </c>
      <c r="C502">
        <v>208.86</v>
      </c>
      <c r="D502">
        <v>213.65</v>
      </c>
      <c r="E502">
        <v>11375289</v>
      </c>
      <c r="F502">
        <v>212.99760000000001</v>
      </c>
      <c r="G502" s="4">
        <v>46035.208333333336</v>
      </c>
      <c r="H502">
        <v>189397</v>
      </c>
    </row>
    <row r="503" spans="1:8" x14ac:dyDescent="0.25">
      <c r="A503">
        <v>214.73</v>
      </c>
      <c r="B503">
        <v>218.86</v>
      </c>
      <c r="C503">
        <v>214.14500000000001</v>
      </c>
      <c r="D503">
        <v>218.55</v>
      </c>
      <c r="E503">
        <v>11858528</v>
      </c>
      <c r="F503">
        <v>217.62450000000001</v>
      </c>
      <c r="G503" s="4">
        <v>46036.208333333336</v>
      </c>
      <c r="H503">
        <v>194474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03"/>
  <sheetViews>
    <sheetView zoomScale="85" zoomScaleNormal="85" workbookViewId="0"/>
  </sheetViews>
  <sheetFormatPr defaultRowHeight="15" x14ac:dyDescent="0.25"/>
  <sheetData>
    <row r="1" spans="1:9" x14ac:dyDescent="0.25">
      <c r="A1" t="s">
        <v>0</v>
      </c>
      <c r="B1" t="s">
        <v>1</v>
      </c>
      <c r="C1" t="s">
        <v>2</v>
      </c>
      <c r="D1" t="s">
        <v>3</v>
      </c>
      <c r="E1" t="s">
        <v>4</v>
      </c>
      <c r="F1" t="s">
        <v>5</v>
      </c>
      <c r="G1" t="s">
        <v>6</v>
      </c>
      <c r="H1" t="s">
        <v>7</v>
      </c>
      <c r="I1" t="s">
        <v>8</v>
      </c>
    </row>
    <row r="2" spans="1:9" x14ac:dyDescent="0.25">
      <c r="A2">
        <v>164.87</v>
      </c>
      <c r="B2">
        <v>168.09</v>
      </c>
      <c r="C2">
        <v>164.3</v>
      </c>
      <c r="D2">
        <v>167.99</v>
      </c>
      <c r="E2">
        <v>17206420</v>
      </c>
      <c r="F2">
        <v>166.874</v>
      </c>
      <c r="G2" s="4">
        <v>45307.208333333336</v>
      </c>
      <c r="H2">
        <v>189670</v>
      </c>
    </row>
    <row r="3" spans="1:9" x14ac:dyDescent="0.25">
      <c r="A3">
        <v>167.34</v>
      </c>
      <c r="B3">
        <v>169.07</v>
      </c>
      <c r="C3">
        <v>166.49</v>
      </c>
      <c r="D3">
        <v>167.09</v>
      </c>
      <c r="E3">
        <v>11107466</v>
      </c>
      <c r="F3">
        <v>167.46180000000001</v>
      </c>
      <c r="G3" s="4">
        <v>45308.208333333336</v>
      </c>
      <c r="H3">
        <v>129330</v>
      </c>
    </row>
    <row r="4" spans="1:9" x14ac:dyDescent="0.25">
      <c r="A4">
        <v>167.12</v>
      </c>
      <c r="B4">
        <v>167.53</v>
      </c>
      <c r="C4">
        <v>165.24</v>
      </c>
      <c r="D4">
        <v>167.42</v>
      </c>
      <c r="E4">
        <v>9382255</v>
      </c>
      <c r="F4">
        <v>166.58969999999999</v>
      </c>
      <c r="G4" s="4">
        <v>45309.208333333336</v>
      </c>
      <c r="H4">
        <v>125020</v>
      </c>
    </row>
    <row r="5" spans="1:9" x14ac:dyDescent="0.25">
      <c r="A5">
        <v>167.55</v>
      </c>
      <c r="B5">
        <v>170.57</v>
      </c>
      <c r="C5">
        <v>167.08</v>
      </c>
      <c r="D5">
        <v>170.31</v>
      </c>
      <c r="E5">
        <v>13115664</v>
      </c>
      <c r="F5">
        <v>169.4246</v>
      </c>
      <c r="G5" s="4">
        <v>45310.208333333336</v>
      </c>
      <c r="H5">
        <v>136206</v>
      </c>
    </row>
    <row r="6" spans="1:9" x14ac:dyDescent="0.25">
      <c r="A6">
        <v>170.46</v>
      </c>
      <c r="B6">
        <v>171.9803</v>
      </c>
      <c r="C6">
        <v>169.71</v>
      </c>
      <c r="D6">
        <v>170.11</v>
      </c>
      <c r="E6">
        <v>12837505</v>
      </c>
      <c r="F6">
        <v>170.55199999999999</v>
      </c>
      <c r="G6" s="4">
        <v>45313.208333333336</v>
      </c>
      <c r="H6">
        <v>141845</v>
      </c>
    </row>
    <row r="7" spans="1:9" x14ac:dyDescent="0.25">
      <c r="A7">
        <v>169.67</v>
      </c>
      <c r="B7">
        <v>169.75</v>
      </c>
      <c r="C7">
        <v>168.44</v>
      </c>
      <c r="D7">
        <v>168.99</v>
      </c>
      <c r="E7">
        <v>8360829</v>
      </c>
      <c r="F7">
        <v>169.0752</v>
      </c>
      <c r="G7" s="4">
        <v>45314.208333333336</v>
      </c>
      <c r="H7">
        <v>109216</v>
      </c>
    </row>
    <row r="8" spans="1:9" x14ac:dyDescent="0.25">
      <c r="A8">
        <v>169.36</v>
      </c>
      <c r="B8">
        <v>171.01</v>
      </c>
      <c r="C8">
        <v>168.86269999999999</v>
      </c>
      <c r="D8">
        <v>170.5</v>
      </c>
      <c r="E8">
        <v>9967060</v>
      </c>
      <c r="F8">
        <v>170.36580000000001</v>
      </c>
      <c r="G8" s="4">
        <v>45315.208333333336</v>
      </c>
      <c r="H8">
        <v>116090</v>
      </c>
    </row>
    <row r="9" spans="1:9" x14ac:dyDescent="0.25">
      <c r="A9">
        <v>172.31</v>
      </c>
      <c r="B9">
        <v>172.99</v>
      </c>
      <c r="C9">
        <v>170.905</v>
      </c>
      <c r="D9">
        <v>172.94</v>
      </c>
      <c r="E9">
        <v>8873481</v>
      </c>
      <c r="F9">
        <v>172.2758</v>
      </c>
      <c r="G9" s="4">
        <v>45316.208333333336</v>
      </c>
      <c r="H9">
        <v>114202</v>
      </c>
    </row>
    <row r="10" spans="1:9" x14ac:dyDescent="0.25">
      <c r="A10">
        <v>172.61</v>
      </c>
      <c r="B10">
        <v>173.06</v>
      </c>
      <c r="C10">
        <v>171.78</v>
      </c>
      <c r="D10">
        <v>172.28</v>
      </c>
      <c r="E10">
        <v>7442955</v>
      </c>
      <c r="F10">
        <v>172.40649999999999</v>
      </c>
      <c r="G10" s="4">
        <v>45317.208333333336</v>
      </c>
      <c r="H10">
        <v>109372</v>
      </c>
    </row>
    <row r="11" spans="1:9" x14ac:dyDescent="0.25">
      <c r="A11">
        <v>172.24</v>
      </c>
      <c r="B11">
        <v>172.84</v>
      </c>
      <c r="C11">
        <v>171.3</v>
      </c>
      <c r="D11">
        <v>172.73</v>
      </c>
      <c r="E11">
        <v>6971192</v>
      </c>
      <c r="F11">
        <v>172.2448</v>
      </c>
      <c r="G11" s="4">
        <v>45320.208333333336</v>
      </c>
      <c r="H11">
        <v>91879</v>
      </c>
    </row>
    <row r="12" spans="1:9" x14ac:dyDescent="0.25">
      <c r="A12">
        <v>172.83</v>
      </c>
      <c r="B12">
        <v>176.7603</v>
      </c>
      <c r="C12">
        <v>172.83</v>
      </c>
      <c r="D12">
        <v>176.27</v>
      </c>
      <c r="E12">
        <v>10822075</v>
      </c>
      <c r="F12">
        <v>175.5686</v>
      </c>
      <c r="G12" s="4">
        <v>45321.208333333336</v>
      </c>
      <c r="H12">
        <v>126763</v>
      </c>
    </row>
    <row r="13" spans="1:9" x14ac:dyDescent="0.25">
      <c r="A13">
        <v>176.2</v>
      </c>
      <c r="B13">
        <v>178.3</v>
      </c>
      <c r="C13">
        <v>174.34</v>
      </c>
      <c r="D13">
        <v>174.36</v>
      </c>
      <c r="E13">
        <v>11521820</v>
      </c>
      <c r="F13">
        <v>175.8263</v>
      </c>
      <c r="G13" s="4">
        <v>45322.208333333336</v>
      </c>
      <c r="H13">
        <v>142723</v>
      </c>
    </row>
    <row r="14" spans="1:9" x14ac:dyDescent="0.25">
      <c r="A14">
        <v>173.64</v>
      </c>
      <c r="B14">
        <v>174.84</v>
      </c>
      <c r="C14">
        <v>171.43</v>
      </c>
      <c r="D14">
        <v>173.73</v>
      </c>
      <c r="E14">
        <v>9354798</v>
      </c>
      <c r="F14">
        <v>173.26259999999999</v>
      </c>
      <c r="G14" s="4">
        <v>45323.208333333336</v>
      </c>
      <c r="H14">
        <v>122038</v>
      </c>
    </row>
    <row r="15" spans="1:9" x14ac:dyDescent="0.25">
      <c r="A15">
        <v>173.3</v>
      </c>
      <c r="B15">
        <v>175.81620000000001</v>
      </c>
      <c r="C15">
        <v>173.26</v>
      </c>
      <c r="D15">
        <v>174.73</v>
      </c>
      <c r="E15">
        <v>8607839</v>
      </c>
      <c r="F15">
        <v>174.78370000000001</v>
      </c>
      <c r="G15" s="4">
        <v>45324.208333333336</v>
      </c>
      <c r="H15">
        <v>111119</v>
      </c>
    </row>
    <row r="16" spans="1:9" x14ac:dyDescent="0.25">
      <c r="A16">
        <v>173.86</v>
      </c>
      <c r="B16">
        <v>175.09</v>
      </c>
      <c r="C16">
        <v>172.92</v>
      </c>
      <c r="D16">
        <v>174.5</v>
      </c>
      <c r="E16">
        <v>7820160</v>
      </c>
      <c r="F16">
        <v>174.2824</v>
      </c>
      <c r="G16" s="4">
        <v>45327.208333333336</v>
      </c>
      <c r="H16">
        <v>95895</v>
      </c>
    </row>
    <row r="17" spans="1:8" x14ac:dyDescent="0.25">
      <c r="A17">
        <v>174.61</v>
      </c>
      <c r="B17">
        <v>175.87</v>
      </c>
      <c r="C17">
        <v>173.76</v>
      </c>
      <c r="D17">
        <v>175.1</v>
      </c>
      <c r="E17">
        <v>6765684</v>
      </c>
      <c r="F17">
        <v>174.71870000000001</v>
      </c>
      <c r="G17" s="4">
        <v>45328.208333333336</v>
      </c>
      <c r="H17">
        <v>96261</v>
      </c>
    </row>
    <row r="18" spans="1:8" x14ac:dyDescent="0.25">
      <c r="A18">
        <v>175.69</v>
      </c>
      <c r="B18">
        <v>175.87</v>
      </c>
      <c r="C18">
        <v>173.96</v>
      </c>
      <c r="D18">
        <v>175.43</v>
      </c>
      <c r="E18">
        <v>7225478</v>
      </c>
      <c r="F18">
        <v>175.13749999999999</v>
      </c>
      <c r="G18" s="4">
        <v>45329.208333333336</v>
      </c>
      <c r="H18">
        <v>93011</v>
      </c>
    </row>
    <row r="19" spans="1:8" x14ac:dyDescent="0.25">
      <c r="A19">
        <v>175</v>
      </c>
      <c r="B19">
        <v>175.3058</v>
      </c>
      <c r="C19">
        <v>173.57</v>
      </c>
      <c r="D19">
        <v>174.8</v>
      </c>
      <c r="E19">
        <v>6060285</v>
      </c>
      <c r="F19">
        <v>174.488</v>
      </c>
      <c r="G19" s="4">
        <v>45330.208333333336</v>
      </c>
      <c r="H19">
        <v>87459</v>
      </c>
    </row>
    <row r="20" spans="1:8" x14ac:dyDescent="0.25">
      <c r="A20">
        <v>175</v>
      </c>
      <c r="B20">
        <v>175.1</v>
      </c>
      <c r="C20">
        <v>173.67310000000001</v>
      </c>
      <c r="D20">
        <v>175.01</v>
      </c>
      <c r="E20">
        <v>6296729</v>
      </c>
      <c r="F20">
        <v>174.69229999999999</v>
      </c>
      <c r="G20" s="4">
        <v>45331.208333333336</v>
      </c>
      <c r="H20">
        <v>86426</v>
      </c>
    </row>
    <row r="21" spans="1:8" x14ac:dyDescent="0.25">
      <c r="A21">
        <v>174.78</v>
      </c>
      <c r="B21">
        <v>176.80799999999999</v>
      </c>
      <c r="C21">
        <v>173.7</v>
      </c>
      <c r="D21">
        <v>175.79</v>
      </c>
      <c r="E21">
        <v>8539316</v>
      </c>
      <c r="F21">
        <v>175.75360000000001</v>
      </c>
      <c r="G21" s="4">
        <v>45334.208333333336</v>
      </c>
      <c r="H21">
        <v>99614</v>
      </c>
    </row>
    <row r="22" spans="1:8" x14ac:dyDescent="0.25">
      <c r="A22">
        <v>175.32</v>
      </c>
      <c r="B22">
        <v>176.22989999999999</v>
      </c>
      <c r="C22">
        <v>172.61500000000001</v>
      </c>
      <c r="D22">
        <v>174.26</v>
      </c>
      <c r="E22">
        <v>8397631</v>
      </c>
      <c r="F22">
        <v>174.17009999999999</v>
      </c>
      <c r="G22" s="4">
        <v>45335.208333333336</v>
      </c>
      <c r="H22">
        <v>119866</v>
      </c>
    </row>
    <row r="23" spans="1:8" x14ac:dyDescent="0.25">
      <c r="A23">
        <v>175.07</v>
      </c>
      <c r="B23">
        <v>176.1</v>
      </c>
      <c r="C23">
        <v>174.42</v>
      </c>
      <c r="D23">
        <v>176.03</v>
      </c>
      <c r="E23">
        <v>7056664</v>
      </c>
      <c r="F23">
        <v>175.3862</v>
      </c>
      <c r="G23" s="4">
        <v>45336.208333333336</v>
      </c>
      <c r="H23">
        <v>92056</v>
      </c>
    </row>
    <row r="24" spans="1:8" x14ac:dyDescent="0.25">
      <c r="A24">
        <v>176.15</v>
      </c>
      <c r="B24">
        <v>180.21</v>
      </c>
      <c r="C24">
        <v>176.15</v>
      </c>
      <c r="D24">
        <v>179.87</v>
      </c>
      <c r="E24">
        <v>8723390</v>
      </c>
      <c r="F24">
        <v>179.3023</v>
      </c>
      <c r="G24" s="4">
        <v>45337.208333333336</v>
      </c>
      <c r="H24">
        <v>120899</v>
      </c>
    </row>
    <row r="25" spans="1:8" x14ac:dyDescent="0.25">
      <c r="A25">
        <v>179.61</v>
      </c>
      <c r="B25">
        <v>179.98</v>
      </c>
      <c r="C25">
        <v>178.16</v>
      </c>
      <c r="D25">
        <v>179.03</v>
      </c>
      <c r="E25">
        <v>8295147</v>
      </c>
      <c r="F25">
        <v>178.9787</v>
      </c>
      <c r="G25" s="4">
        <v>45338.208333333336</v>
      </c>
      <c r="H25">
        <v>99554</v>
      </c>
    </row>
    <row r="26" spans="1:8" x14ac:dyDescent="0.25">
      <c r="A26">
        <v>179.19</v>
      </c>
      <c r="B26">
        <v>180.46</v>
      </c>
      <c r="C26">
        <v>178.405</v>
      </c>
      <c r="D26">
        <v>179.73</v>
      </c>
      <c r="E26">
        <v>9667959</v>
      </c>
      <c r="F26">
        <v>179.73759999999999</v>
      </c>
      <c r="G26" s="4">
        <v>45342.208333333336</v>
      </c>
      <c r="H26">
        <v>103049</v>
      </c>
    </row>
    <row r="27" spans="1:8" x14ac:dyDescent="0.25">
      <c r="A27">
        <v>179.95</v>
      </c>
      <c r="B27">
        <v>180.99</v>
      </c>
      <c r="C27">
        <v>178.52</v>
      </c>
      <c r="D27">
        <v>180.9</v>
      </c>
      <c r="E27">
        <v>7027857</v>
      </c>
      <c r="F27">
        <v>180.20359999999999</v>
      </c>
      <c r="G27" s="4">
        <v>45343.208333333336</v>
      </c>
      <c r="H27">
        <v>96763</v>
      </c>
    </row>
    <row r="28" spans="1:8" x14ac:dyDescent="0.25">
      <c r="A28">
        <v>181.82</v>
      </c>
      <c r="B28">
        <v>183.42</v>
      </c>
      <c r="C28">
        <v>181.24</v>
      </c>
      <c r="D28">
        <v>183.07</v>
      </c>
      <c r="E28">
        <v>9296459</v>
      </c>
      <c r="F28">
        <v>182.78829999999999</v>
      </c>
      <c r="G28" s="4">
        <v>45344.208333333336</v>
      </c>
      <c r="H28">
        <v>111935</v>
      </c>
    </row>
    <row r="29" spans="1:8" x14ac:dyDescent="0.25">
      <c r="A29">
        <v>183.81</v>
      </c>
      <c r="B29">
        <v>185.2</v>
      </c>
      <c r="C29">
        <v>183.19</v>
      </c>
      <c r="D29">
        <v>183.99</v>
      </c>
      <c r="E29">
        <v>7105833</v>
      </c>
      <c r="F29">
        <v>184.196</v>
      </c>
      <c r="G29" s="4">
        <v>45345.208333333336</v>
      </c>
      <c r="H29">
        <v>108274</v>
      </c>
    </row>
    <row r="30" spans="1:8" x14ac:dyDescent="0.25">
      <c r="A30">
        <v>183.75</v>
      </c>
      <c r="B30">
        <v>184.46</v>
      </c>
      <c r="C30">
        <v>182.48</v>
      </c>
      <c r="D30">
        <v>183.36</v>
      </c>
      <c r="E30">
        <v>7145391</v>
      </c>
      <c r="F30">
        <v>183.32740000000001</v>
      </c>
      <c r="G30" s="4">
        <v>45348.208333333336</v>
      </c>
      <c r="H30">
        <v>98131</v>
      </c>
    </row>
    <row r="31" spans="1:8" x14ac:dyDescent="0.25">
      <c r="A31">
        <v>183.31</v>
      </c>
      <c r="B31">
        <v>183.54</v>
      </c>
      <c r="C31">
        <v>182.24</v>
      </c>
      <c r="D31">
        <v>183.45</v>
      </c>
      <c r="E31">
        <v>5717065</v>
      </c>
      <c r="F31">
        <v>182.95089999999999</v>
      </c>
      <c r="G31" s="4">
        <v>45349.208333333336</v>
      </c>
      <c r="H31">
        <v>88775</v>
      </c>
    </row>
    <row r="32" spans="1:8" x14ac:dyDescent="0.25">
      <c r="A32">
        <v>183.43</v>
      </c>
      <c r="B32">
        <v>185.2</v>
      </c>
      <c r="C32">
        <v>182.96</v>
      </c>
      <c r="D32">
        <v>184.38</v>
      </c>
      <c r="E32">
        <v>6131608</v>
      </c>
      <c r="F32">
        <v>184.4134</v>
      </c>
      <c r="G32" s="4">
        <v>45350.208333333336</v>
      </c>
      <c r="H32">
        <v>90914</v>
      </c>
    </row>
    <row r="33" spans="1:8" x14ac:dyDescent="0.25">
      <c r="A33">
        <v>185.66</v>
      </c>
      <c r="B33">
        <v>186.43</v>
      </c>
      <c r="C33">
        <v>183.85</v>
      </c>
      <c r="D33">
        <v>186.06</v>
      </c>
      <c r="E33">
        <v>9643012</v>
      </c>
      <c r="F33">
        <v>185.571</v>
      </c>
      <c r="G33" s="4">
        <v>45351.208333333336</v>
      </c>
      <c r="H33">
        <v>100056</v>
      </c>
    </row>
    <row r="34" spans="1:8" x14ac:dyDescent="0.25">
      <c r="A34">
        <v>185.7</v>
      </c>
      <c r="B34">
        <v>186.44</v>
      </c>
      <c r="C34">
        <v>185.1</v>
      </c>
      <c r="D34">
        <v>185.29</v>
      </c>
      <c r="E34">
        <v>6311996</v>
      </c>
      <c r="F34">
        <v>185.49010000000001</v>
      </c>
      <c r="G34" s="4">
        <v>45352.208333333336</v>
      </c>
      <c r="H34">
        <v>93782</v>
      </c>
    </row>
    <row r="35" spans="1:8" x14ac:dyDescent="0.25">
      <c r="A35">
        <v>184.71</v>
      </c>
      <c r="B35">
        <v>187.59</v>
      </c>
      <c r="C35">
        <v>184.27</v>
      </c>
      <c r="D35">
        <v>186.68</v>
      </c>
      <c r="E35">
        <v>7063605</v>
      </c>
      <c r="F35">
        <v>186.64750000000001</v>
      </c>
      <c r="G35" s="4">
        <v>45355.208333333336</v>
      </c>
      <c r="H35">
        <v>113139</v>
      </c>
    </row>
    <row r="36" spans="1:8" x14ac:dyDescent="0.25">
      <c r="A36">
        <v>186.36</v>
      </c>
      <c r="B36">
        <v>189.3</v>
      </c>
      <c r="C36">
        <v>186.36</v>
      </c>
      <c r="D36">
        <v>188.55</v>
      </c>
      <c r="E36">
        <v>6617832</v>
      </c>
      <c r="F36">
        <v>188.316</v>
      </c>
      <c r="G36" s="4">
        <v>45356.208333333336</v>
      </c>
      <c r="H36">
        <v>109772</v>
      </c>
    </row>
    <row r="37" spans="1:8" x14ac:dyDescent="0.25">
      <c r="A37">
        <v>189.25</v>
      </c>
      <c r="B37">
        <v>190.07</v>
      </c>
      <c r="C37">
        <v>187.63</v>
      </c>
      <c r="D37">
        <v>189.53</v>
      </c>
      <c r="E37">
        <v>7572891</v>
      </c>
      <c r="F37">
        <v>189.40459999999999</v>
      </c>
      <c r="G37" s="4">
        <v>45357.208333333336</v>
      </c>
      <c r="H37">
        <v>118929</v>
      </c>
    </row>
    <row r="38" spans="1:8" x14ac:dyDescent="0.25">
      <c r="A38">
        <v>189.91</v>
      </c>
      <c r="B38">
        <v>190.5</v>
      </c>
      <c r="C38">
        <v>186.63</v>
      </c>
      <c r="D38">
        <v>187.87</v>
      </c>
      <c r="E38">
        <v>7618277</v>
      </c>
      <c r="F38">
        <v>188.16749999999999</v>
      </c>
      <c r="G38" s="4">
        <v>45358.208333333336</v>
      </c>
      <c r="H38">
        <v>107504</v>
      </c>
    </row>
    <row r="39" spans="1:8" x14ac:dyDescent="0.25">
      <c r="A39">
        <v>188.44</v>
      </c>
      <c r="B39">
        <v>190.45500000000001</v>
      </c>
      <c r="C39">
        <v>187.92</v>
      </c>
      <c r="D39">
        <v>188.22</v>
      </c>
      <c r="E39">
        <v>6172199</v>
      </c>
      <c r="F39">
        <v>188.7037</v>
      </c>
      <c r="G39" s="4">
        <v>45359.208333333336</v>
      </c>
      <c r="H39">
        <v>98917</v>
      </c>
    </row>
    <row r="40" spans="1:8" x14ac:dyDescent="0.25">
      <c r="A40">
        <v>187.28</v>
      </c>
      <c r="B40">
        <v>188.44</v>
      </c>
      <c r="C40">
        <v>186.22</v>
      </c>
      <c r="D40">
        <v>188.29</v>
      </c>
      <c r="E40">
        <v>5762569</v>
      </c>
      <c r="F40">
        <v>187.55410000000001</v>
      </c>
      <c r="G40" s="4">
        <v>45362.166666666664</v>
      </c>
      <c r="H40">
        <v>96839</v>
      </c>
    </row>
    <row r="41" spans="1:8" x14ac:dyDescent="0.25">
      <c r="A41">
        <v>188.95</v>
      </c>
      <c r="B41">
        <v>190.16</v>
      </c>
      <c r="C41">
        <v>187.91</v>
      </c>
      <c r="D41">
        <v>189.84</v>
      </c>
      <c r="E41">
        <v>5708384</v>
      </c>
      <c r="F41">
        <v>189.52449999999999</v>
      </c>
      <c r="G41" s="4">
        <v>45363.166666666664</v>
      </c>
      <c r="H41">
        <v>88346</v>
      </c>
    </row>
    <row r="42" spans="1:8" x14ac:dyDescent="0.25">
      <c r="A42">
        <v>190.36</v>
      </c>
      <c r="B42">
        <v>191.73</v>
      </c>
      <c r="C42">
        <v>189.84</v>
      </c>
      <c r="D42">
        <v>191.38</v>
      </c>
      <c r="E42">
        <v>7795535</v>
      </c>
      <c r="F42">
        <v>191.2072</v>
      </c>
      <c r="G42" s="4">
        <v>45364.166666666664</v>
      </c>
      <c r="H42">
        <v>107982</v>
      </c>
    </row>
    <row r="43" spans="1:8" x14ac:dyDescent="0.25">
      <c r="A43">
        <v>191.03</v>
      </c>
      <c r="B43">
        <v>191.63</v>
      </c>
      <c r="C43">
        <v>187.10300000000001</v>
      </c>
      <c r="D43">
        <v>187.97</v>
      </c>
      <c r="E43">
        <v>10310948</v>
      </c>
      <c r="F43">
        <v>188.56639999999999</v>
      </c>
      <c r="G43" s="4">
        <v>45365.166666666664</v>
      </c>
      <c r="H43">
        <v>134594</v>
      </c>
    </row>
    <row r="44" spans="1:8" x14ac:dyDescent="0.25">
      <c r="A44">
        <v>186.48</v>
      </c>
      <c r="B44">
        <v>190.94</v>
      </c>
      <c r="C44">
        <v>186.48</v>
      </c>
      <c r="D44">
        <v>190.3</v>
      </c>
      <c r="E44">
        <v>17214229</v>
      </c>
      <c r="F44">
        <v>189.6294</v>
      </c>
      <c r="G44" s="4">
        <v>45366.166666666664</v>
      </c>
      <c r="H44">
        <v>137652</v>
      </c>
    </row>
    <row r="45" spans="1:8" x14ac:dyDescent="0.25">
      <c r="A45">
        <v>190.63</v>
      </c>
      <c r="B45">
        <v>192.7</v>
      </c>
      <c r="C45">
        <v>189.89</v>
      </c>
      <c r="D45">
        <v>192.66</v>
      </c>
      <c r="E45">
        <v>9013843</v>
      </c>
      <c r="F45">
        <v>192.01580000000001</v>
      </c>
      <c r="G45" s="4">
        <v>45369.166666666664</v>
      </c>
      <c r="H45">
        <v>109669</v>
      </c>
    </row>
    <row r="46" spans="1:8" x14ac:dyDescent="0.25">
      <c r="A46">
        <v>192.71</v>
      </c>
      <c r="B46">
        <v>193.93</v>
      </c>
      <c r="C46">
        <v>192.38</v>
      </c>
      <c r="D46">
        <v>193.79</v>
      </c>
      <c r="E46">
        <v>8478717</v>
      </c>
      <c r="F46">
        <v>193.471</v>
      </c>
      <c r="G46" s="4">
        <v>45370.166666666664</v>
      </c>
      <c r="H46">
        <v>103994</v>
      </c>
    </row>
    <row r="47" spans="1:8" x14ac:dyDescent="0.25">
      <c r="A47">
        <v>194.19</v>
      </c>
      <c r="B47">
        <v>196.56</v>
      </c>
      <c r="C47">
        <v>193.61</v>
      </c>
      <c r="D47">
        <v>196.33</v>
      </c>
      <c r="E47">
        <v>9367043</v>
      </c>
      <c r="F47">
        <v>195.61709999999999</v>
      </c>
      <c r="G47" s="4">
        <v>45371.166666666664</v>
      </c>
      <c r="H47">
        <v>129684</v>
      </c>
    </row>
    <row r="48" spans="1:8" x14ac:dyDescent="0.25">
      <c r="A48">
        <v>196.52</v>
      </c>
      <c r="B48">
        <v>199.43</v>
      </c>
      <c r="C48">
        <v>196.33</v>
      </c>
      <c r="D48">
        <v>199.06</v>
      </c>
      <c r="E48">
        <v>11203796</v>
      </c>
      <c r="F48">
        <v>198.68530000000001</v>
      </c>
      <c r="G48" s="4">
        <v>45372.166666666664</v>
      </c>
      <c r="H48">
        <v>139164</v>
      </c>
    </row>
    <row r="49" spans="1:8" x14ac:dyDescent="0.25">
      <c r="A49">
        <v>199.01</v>
      </c>
      <c r="B49">
        <v>200.48</v>
      </c>
      <c r="C49">
        <v>196.54</v>
      </c>
      <c r="D49">
        <v>196.62</v>
      </c>
      <c r="E49">
        <v>8108840</v>
      </c>
      <c r="F49">
        <v>197.52260000000001</v>
      </c>
      <c r="G49" s="4">
        <v>45373.166666666664</v>
      </c>
      <c r="H49">
        <v>109826</v>
      </c>
    </row>
    <row r="50" spans="1:8" x14ac:dyDescent="0.25">
      <c r="A50">
        <v>196.6</v>
      </c>
      <c r="B50">
        <v>196.94</v>
      </c>
      <c r="C50">
        <v>194.36</v>
      </c>
      <c r="D50">
        <v>194.82</v>
      </c>
      <c r="E50">
        <v>8620015</v>
      </c>
      <c r="F50">
        <v>195.11490000000001</v>
      </c>
      <c r="G50" s="4">
        <v>45376.166666666664</v>
      </c>
      <c r="H50">
        <v>117616</v>
      </c>
    </row>
    <row r="51" spans="1:8" x14ac:dyDescent="0.25">
      <c r="A51">
        <v>194.59</v>
      </c>
      <c r="B51">
        <v>196.66</v>
      </c>
      <c r="C51">
        <v>194.05539999999999</v>
      </c>
      <c r="D51">
        <v>195.73</v>
      </c>
      <c r="E51">
        <v>5961484</v>
      </c>
      <c r="F51">
        <v>195.7978</v>
      </c>
      <c r="G51" s="4">
        <v>45377.166666666664</v>
      </c>
      <c r="H51">
        <v>93555</v>
      </c>
    </row>
    <row r="52" spans="1:8" x14ac:dyDescent="0.25">
      <c r="A52">
        <v>196.5</v>
      </c>
      <c r="B52">
        <v>199.6</v>
      </c>
      <c r="C52">
        <v>196.38</v>
      </c>
      <c r="D52">
        <v>199.52</v>
      </c>
      <c r="E52">
        <v>8725757</v>
      </c>
      <c r="F52">
        <v>198.33349999999999</v>
      </c>
      <c r="G52" s="4">
        <v>45378.166666666664</v>
      </c>
      <c r="H52">
        <v>104834</v>
      </c>
    </row>
    <row r="53" spans="1:8" x14ac:dyDescent="0.25">
      <c r="A53">
        <v>199.49</v>
      </c>
      <c r="B53">
        <v>200.72</v>
      </c>
      <c r="C53">
        <v>198.54</v>
      </c>
      <c r="D53">
        <v>200.3</v>
      </c>
      <c r="E53">
        <v>8628313</v>
      </c>
      <c r="F53">
        <v>200.03620000000001</v>
      </c>
      <c r="G53" s="4">
        <v>45379.166666666664</v>
      </c>
      <c r="H53">
        <v>113186</v>
      </c>
    </row>
    <row r="54" spans="1:8" x14ac:dyDescent="0.25">
      <c r="A54">
        <v>199.99</v>
      </c>
      <c r="B54">
        <v>200.94</v>
      </c>
      <c r="C54">
        <v>198.565</v>
      </c>
      <c r="D54">
        <v>198.94</v>
      </c>
      <c r="E54">
        <v>7309009</v>
      </c>
      <c r="F54">
        <v>199.14070000000001</v>
      </c>
      <c r="G54" s="4">
        <v>45383.166666666664</v>
      </c>
      <c r="H54">
        <v>110845</v>
      </c>
    </row>
    <row r="55" spans="1:8" x14ac:dyDescent="0.25">
      <c r="A55">
        <v>198.39</v>
      </c>
      <c r="B55">
        <v>199.78</v>
      </c>
      <c r="C55">
        <v>198.08</v>
      </c>
      <c r="D55">
        <v>198.86</v>
      </c>
      <c r="E55">
        <v>7014683</v>
      </c>
      <c r="F55">
        <v>198.87790000000001</v>
      </c>
      <c r="G55" s="4">
        <v>45384.166666666664</v>
      </c>
      <c r="H55">
        <v>101851</v>
      </c>
    </row>
    <row r="56" spans="1:8" x14ac:dyDescent="0.25">
      <c r="A56">
        <v>199.04</v>
      </c>
      <c r="B56">
        <v>199.56</v>
      </c>
      <c r="C56">
        <v>197.7</v>
      </c>
      <c r="D56">
        <v>198.3</v>
      </c>
      <c r="E56">
        <v>9353426</v>
      </c>
      <c r="F56">
        <v>198.58969999999999</v>
      </c>
      <c r="G56" s="4">
        <v>45385.166666666664</v>
      </c>
      <c r="H56">
        <v>119186</v>
      </c>
    </row>
    <row r="57" spans="1:8" x14ac:dyDescent="0.25">
      <c r="A57">
        <v>199.15</v>
      </c>
      <c r="B57">
        <v>199.68</v>
      </c>
      <c r="C57">
        <v>195.55</v>
      </c>
      <c r="D57">
        <v>195.65</v>
      </c>
      <c r="E57">
        <v>9243793</v>
      </c>
      <c r="F57">
        <v>197.56010000000001</v>
      </c>
      <c r="G57" s="4">
        <v>45386.166666666664</v>
      </c>
      <c r="H57">
        <v>124155</v>
      </c>
    </row>
    <row r="58" spans="1:8" x14ac:dyDescent="0.25">
      <c r="A58">
        <v>196.16</v>
      </c>
      <c r="B58">
        <v>198.1224</v>
      </c>
      <c r="C58">
        <v>195.11</v>
      </c>
      <c r="D58">
        <v>197.45</v>
      </c>
      <c r="E58">
        <v>6532278</v>
      </c>
      <c r="F58">
        <v>197.04480000000001</v>
      </c>
      <c r="G58" s="4">
        <v>45387.166666666664</v>
      </c>
      <c r="H58">
        <v>111367</v>
      </c>
    </row>
    <row r="59" spans="1:8" x14ac:dyDescent="0.25">
      <c r="A59">
        <v>197.62</v>
      </c>
      <c r="B59">
        <v>198.98</v>
      </c>
      <c r="C59">
        <v>197.62</v>
      </c>
      <c r="D59">
        <v>198.48</v>
      </c>
      <c r="E59">
        <v>8000963</v>
      </c>
      <c r="F59">
        <v>198.3801</v>
      </c>
      <c r="G59" s="4">
        <v>45390.166666666664</v>
      </c>
      <c r="H59">
        <v>118390</v>
      </c>
    </row>
    <row r="60" spans="1:8" x14ac:dyDescent="0.25">
      <c r="A60">
        <v>198.07</v>
      </c>
      <c r="B60">
        <v>198.88</v>
      </c>
      <c r="C60">
        <v>194.91</v>
      </c>
      <c r="D60">
        <v>197.15</v>
      </c>
      <c r="E60">
        <v>7358631</v>
      </c>
      <c r="F60">
        <v>196.6996</v>
      </c>
      <c r="G60" s="4">
        <v>45391.166666666664</v>
      </c>
      <c r="H60">
        <v>110850</v>
      </c>
    </row>
    <row r="61" spans="1:8" x14ac:dyDescent="0.25">
      <c r="A61">
        <v>195.55</v>
      </c>
      <c r="B61">
        <v>197.07</v>
      </c>
      <c r="C61">
        <v>194.18</v>
      </c>
      <c r="D61">
        <v>195.47</v>
      </c>
      <c r="E61">
        <v>7681377</v>
      </c>
      <c r="F61">
        <v>195.4359</v>
      </c>
      <c r="G61" s="4">
        <v>45392.166666666664</v>
      </c>
      <c r="H61">
        <v>129335</v>
      </c>
    </row>
    <row r="62" spans="1:8" x14ac:dyDescent="0.25">
      <c r="A62">
        <v>196</v>
      </c>
      <c r="B62">
        <v>196.57</v>
      </c>
      <c r="C62">
        <v>193.24</v>
      </c>
      <c r="D62">
        <v>195.43</v>
      </c>
      <c r="E62">
        <v>10137699</v>
      </c>
      <c r="F62">
        <v>195.22239999999999</v>
      </c>
      <c r="G62" s="4">
        <v>45393.166666666664</v>
      </c>
      <c r="H62">
        <v>149509</v>
      </c>
    </row>
    <row r="63" spans="1:8" x14ac:dyDescent="0.25">
      <c r="A63">
        <v>188.32</v>
      </c>
      <c r="B63">
        <v>188.93</v>
      </c>
      <c r="C63">
        <v>182.54</v>
      </c>
      <c r="D63">
        <v>182.79</v>
      </c>
      <c r="E63">
        <v>31732308</v>
      </c>
      <c r="F63">
        <v>184.96469999999999</v>
      </c>
      <c r="G63" s="4">
        <v>45394.166666666664</v>
      </c>
      <c r="H63">
        <v>377970</v>
      </c>
    </row>
    <row r="64" spans="1:8" x14ac:dyDescent="0.25">
      <c r="A64">
        <v>184.5</v>
      </c>
      <c r="B64">
        <v>187.46</v>
      </c>
      <c r="C64">
        <v>182.19499999999999</v>
      </c>
      <c r="D64">
        <v>182.89</v>
      </c>
      <c r="E64">
        <v>14766592</v>
      </c>
      <c r="F64">
        <v>184.38419999999999</v>
      </c>
      <c r="G64" s="4">
        <v>45397.166666666664</v>
      </c>
      <c r="H64">
        <v>203295</v>
      </c>
    </row>
    <row r="65" spans="1:8" x14ac:dyDescent="0.25">
      <c r="A65">
        <v>182.9</v>
      </c>
      <c r="B65">
        <v>183.16</v>
      </c>
      <c r="C65">
        <v>179.65</v>
      </c>
      <c r="D65">
        <v>180.8</v>
      </c>
      <c r="E65">
        <v>16451801</v>
      </c>
      <c r="F65">
        <v>180.744</v>
      </c>
      <c r="G65" s="4">
        <v>45398.166666666664</v>
      </c>
      <c r="H65">
        <v>208819</v>
      </c>
    </row>
    <row r="66" spans="1:8" x14ac:dyDescent="0.25">
      <c r="A66">
        <v>181.37</v>
      </c>
      <c r="B66">
        <v>182.41990000000001</v>
      </c>
      <c r="C66">
        <v>179.2</v>
      </c>
      <c r="D66">
        <v>180.08</v>
      </c>
      <c r="E66">
        <v>9017093</v>
      </c>
      <c r="F66">
        <v>180.47020000000001</v>
      </c>
      <c r="G66" s="4">
        <v>45399.166666666664</v>
      </c>
      <c r="H66">
        <v>133263</v>
      </c>
    </row>
    <row r="67" spans="1:8" x14ac:dyDescent="0.25">
      <c r="A67">
        <v>181.1</v>
      </c>
      <c r="B67">
        <v>183.36</v>
      </c>
      <c r="C67">
        <v>179.97</v>
      </c>
      <c r="D67">
        <v>181.25</v>
      </c>
      <c r="E67">
        <v>9557720</v>
      </c>
      <c r="F67">
        <v>181.62739999999999</v>
      </c>
      <c r="G67" s="4">
        <v>45400.166666666664</v>
      </c>
      <c r="H67">
        <v>124305</v>
      </c>
    </row>
    <row r="68" spans="1:8" x14ac:dyDescent="0.25">
      <c r="A68">
        <v>182.4</v>
      </c>
      <c r="B68">
        <v>185.88</v>
      </c>
      <c r="C68">
        <v>181.41</v>
      </c>
      <c r="D68">
        <v>185.8</v>
      </c>
      <c r="E68">
        <v>13402313</v>
      </c>
      <c r="F68">
        <v>184.5257</v>
      </c>
      <c r="G68" s="4">
        <v>45401.166666666664</v>
      </c>
      <c r="H68">
        <v>148680</v>
      </c>
    </row>
    <row r="69" spans="1:8" x14ac:dyDescent="0.25">
      <c r="A69">
        <v>185.99</v>
      </c>
      <c r="B69">
        <v>190.125</v>
      </c>
      <c r="C69">
        <v>185.98</v>
      </c>
      <c r="D69">
        <v>189.41</v>
      </c>
      <c r="E69">
        <v>11529668</v>
      </c>
      <c r="F69">
        <v>188.61779999999999</v>
      </c>
      <c r="G69" s="4">
        <v>45404.166666666664</v>
      </c>
      <c r="H69">
        <v>137885</v>
      </c>
    </row>
    <row r="70" spans="1:8" x14ac:dyDescent="0.25">
      <c r="A70">
        <v>191.13</v>
      </c>
      <c r="B70">
        <v>192.22499999999999</v>
      </c>
      <c r="C70">
        <v>190.52</v>
      </c>
      <c r="D70">
        <v>192.14</v>
      </c>
      <c r="E70">
        <v>9144372</v>
      </c>
      <c r="F70">
        <v>191.71510000000001</v>
      </c>
      <c r="G70" s="4">
        <v>45405.166666666664</v>
      </c>
      <c r="H70">
        <v>126307</v>
      </c>
    </row>
    <row r="71" spans="1:8" x14ac:dyDescent="0.25">
      <c r="A71">
        <v>190.53</v>
      </c>
      <c r="B71">
        <v>193.23</v>
      </c>
      <c r="C71">
        <v>190.17</v>
      </c>
      <c r="D71">
        <v>193.08</v>
      </c>
      <c r="E71">
        <v>6964905</v>
      </c>
      <c r="F71">
        <v>192.21719999999999</v>
      </c>
      <c r="G71" s="4">
        <v>45406.166666666664</v>
      </c>
      <c r="H71">
        <v>113851</v>
      </c>
    </row>
    <row r="72" spans="1:8" x14ac:dyDescent="0.25">
      <c r="A72">
        <v>192.25</v>
      </c>
      <c r="B72">
        <v>193.935</v>
      </c>
      <c r="C72">
        <v>191.18</v>
      </c>
      <c r="D72">
        <v>193.37</v>
      </c>
      <c r="E72">
        <v>9802265</v>
      </c>
      <c r="F72">
        <v>193.0444</v>
      </c>
      <c r="G72" s="4">
        <v>45407.166666666664</v>
      </c>
      <c r="H72">
        <v>119052</v>
      </c>
    </row>
    <row r="73" spans="1:8" x14ac:dyDescent="0.25">
      <c r="A73">
        <v>193.57</v>
      </c>
      <c r="B73">
        <v>194.87</v>
      </c>
      <c r="C73">
        <v>193.06</v>
      </c>
      <c r="D73">
        <v>193.49</v>
      </c>
      <c r="E73">
        <v>6413655</v>
      </c>
      <c r="F73">
        <v>193.80369999999999</v>
      </c>
      <c r="G73" s="4">
        <v>45408.166666666664</v>
      </c>
      <c r="H73">
        <v>94317</v>
      </c>
    </row>
    <row r="74" spans="1:8" x14ac:dyDescent="0.25">
      <c r="A74">
        <v>193.48</v>
      </c>
      <c r="B74">
        <v>194.26</v>
      </c>
      <c r="C74">
        <v>192.43</v>
      </c>
      <c r="D74">
        <v>193.28</v>
      </c>
      <c r="E74">
        <v>5411129</v>
      </c>
      <c r="F74">
        <v>193.39789999999999</v>
      </c>
      <c r="G74" s="4">
        <v>45411.166666666664</v>
      </c>
      <c r="H74">
        <v>93350</v>
      </c>
    </row>
    <row r="75" spans="1:8" x14ac:dyDescent="0.25">
      <c r="A75">
        <v>192.81</v>
      </c>
      <c r="B75">
        <v>194.99</v>
      </c>
      <c r="C75">
        <v>191.64</v>
      </c>
      <c r="D75">
        <v>191.74</v>
      </c>
      <c r="E75">
        <v>8153681</v>
      </c>
      <c r="F75">
        <v>192.7465</v>
      </c>
      <c r="G75" s="4">
        <v>45412.166666666664</v>
      </c>
      <c r="H75">
        <v>116343</v>
      </c>
    </row>
    <row r="76" spans="1:8" x14ac:dyDescent="0.25">
      <c r="A76">
        <v>192.27</v>
      </c>
      <c r="B76">
        <v>194.46</v>
      </c>
      <c r="C76">
        <v>190.79</v>
      </c>
      <c r="D76">
        <v>191.86</v>
      </c>
      <c r="E76">
        <v>7446703</v>
      </c>
      <c r="F76">
        <v>192.30609999999999</v>
      </c>
      <c r="G76" s="4">
        <v>45413.166666666664</v>
      </c>
      <c r="H76">
        <v>122835</v>
      </c>
    </row>
    <row r="77" spans="1:8" x14ac:dyDescent="0.25">
      <c r="A77">
        <v>193.07</v>
      </c>
      <c r="B77">
        <v>193.5</v>
      </c>
      <c r="C77">
        <v>189.52</v>
      </c>
      <c r="D77">
        <v>191.66</v>
      </c>
      <c r="E77">
        <v>6501657</v>
      </c>
      <c r="F77">
        <v>191.24430000000001</v>
      </c>
      <c r="G77" s="4">
        <v>45414.166666666664</v>
      </c>
      <c r="H77">
        <v>103880</v>
      </c>
    </row>
    <row r="78" spans="1:8" x14ac:dyDescent="0.25">
      <c r="A78">
        <v>192</v>
      </c>
      <c r="B78">
        <v>192.529</v>
      </c>
      <c r="C78">
        <v>188.46</v>
      </c>
      <c r="D78">
        <v>190.51</v>
      </c>
      <c r="E78">
        <v>8922775</v>
      </c>
      <c r="F78">
        <v>190.35230000000001</v>
      </c>
      <c r="G78" s="4">
        <v>45415.166666666664</v>
      </c>
      <c r="H78">
        <v>134446</v>
      </c>
    </row>
    <row r="79" spans="1:8" x14ac:dyDescent="0.25">
      <c r="A79">
        <v>191.73</v>
      </c>
      <c r="B79">
        <v>192.2</v>
      </c>
      <c r="C79">
        <v>189.815</v>
      </c>
      <c r="D79">
        <v>192</v>
      </c>
      <c r="E79">
        <v>7911134</v>
      </c>
      <c r="F79">
        <v>191.19710000000001</v>
      </c>
      <c r="G79" s="4">
        <v>45418.166666666664</v>
      </c>
      <c r="H79">
        <v>125582</v>
      </c>
    </row>
    <row r="80" spans="1:8" x14ac:dyDescent="0.25">
      <c r="A80">
        <v>191.7</v>
      </c>
      <c r="B80">
        <v>192.93</v>
      </c>
      <c r="C80">
        <v>191.65</v>
      </c>
      <c r="D80">
        <v>191.75</v>
      </c>
      <c r="E80">
        <v>7688771</v>
      </c>
      <c r="F80">
        <v>192.15299999999999</v>
      </c>
      <c r="G80" s="4">
        <v>45419.166666666664</v>
      </c>
      <c r="H80">
        <v>115142</v>
      </c>
    </row>
    <row r="81" spans="1:8" x14ac:dyDescent="0.25">
      <c r="A81">
        <v>191</v>
      </c>
      <c r="B81">
        <v>196.65</v>
      </c>
      <c r="C81">
        <v>191</v>
      </c>
      <c r="D81">
        <v>195.65</v>
      </c>
      <c r="E81">
        <v>9227561</v>
      </c>
      <c r="F81">
        <v>194.2782</v>
      </c>
      <c r="G81" s="4">
        <v>45420.166666666664</v>
      </c>
      <c r="H81">
        <v>134463</v>
      </c>
    </row>
    <row r="82" spans="1:8" x14ac:dyDescent="0.25">
      <c r="A82">
        <v>195.17</v>
      </c>
      <c r="B82">
        <v>197.59</v>
      </c>
      <c r="C82">
        <v>195.1</v>
      </c>
      <c r="D82">
        <v>197.5</v>
      </c>
      <c r="E82">
        <v>7977291</v>
      </c>
      <c r="F82">
        <v>196.8562</v>
      </c>
      <c r="G82" s="4">
        <v>45421.166666666664</v>
      </c>
      <c r="H82">
        <v>118227</v>
      </c>
    </row>
    <row r="83" spans="1:8" x14ac:dyDescent="0.25">
      <c r="A83">
        <v>198.54</v>
      </c>
      <c r="B83">
        <v>199.3399</v>
      </c>
      <c r="C83">
        <v>198.27</v>
      </c>
      <c r="D83">
        <v>198.77</v>
      </c>
      <c r="E83">
        <v>7529790</v>
      </c>
      <c r="F83">
        <v>198.8657</v>
      </c>
      <c r="G83" s="4">
        <v>45422.166666666664</v>
      </c>
      <c r="H83">
        <v>110148</v>
      </c>
    </row>
    <row r="84" spans="1:8" x14ac:dyDescent="0.25">
      <c r="A84">
        <v>198.8</v>
      </c>
      <c r="B84">
        <v>199.85</v>
      </c>
      <c r="C84">
        <v>198.04</v>
      </c>
      <c r="D84">
        <v>198.73</v>
      </c>
      <c r="E84">
        <v>7049241</v>
      </c>
      <c r="F84">
        <v>198.87819999999999</v>
      </c>
      <c r="G84" s="4">
        <v>45425.166666666664</v>
      </c>
      <c r="H84">
        <v>98116</v>
      </c>
    </row>
    <row r="85" spans="1:8" x14ac:dyDescent="0.25">
      <c r="A85">
        <v>199</v>
      </c>
      <c r="B85">
        <v>201.58</v>
      </c>
      <c r="C85">
        <v>198.16</v>
      </c>
      <c r="D85">
        <v>201.51</v>
      </c>
      <c r="E85">
        <v>8596175</v>
      </c>
      <c r="F85">
        <v>200.4349</v>
      </c>
      <c r="G85" s="4">
        <v>45426.166666666664</v>
      </c>
      <c r="H85">
        <v>124714</v>
      </c>
    </row>
    <row r="86" spans="1:8" x14ac:dyDescent="0.25">
      <c r="A86">
        <v>202.01</v>
      </c>
      <c r="B86">
        <v>202.69</v>
      </c>
      <c r="C86">
        <v>199.77</v>
      </c>
      <c r="D86">
        <v>202.11</v>
      </c>
      <c r="E86">
        <v>8369975</v>
      </c>
      <c r="F86">
        <v>201.24969999999999</v>
      </c>
      <c r="G86" s="4">
        <v>45427.166666666664</v>
      </c>
      <c r="H86">
        <v>127323</v>
      </c>
    </row>
    <row r="87" spans="1:8" x14ac:dyDescent="0.25">
      <c r="A87">
        <v>202.22</v>
      </c>
      <c r="B87">
        <v>204.48</v>
      </c>
      <c r="C87">
        <v>201.99010000000001</v>
      </c>
      <c r="D87">
        <v>202.47</v>
      </c>
      <c r="E87">
        <v>8497927</v>
      </c>
      <c r="F87">
        <v>203.0265</v>
      </c>
      <c r="G87" s="4">
        <v>45428.166666666664</v>
      </c>
      <c r="H87">
        <v>123446</v>
      </c>
    </row>
    <row r="88" spans="1:8" x14ac:dyDescent="0.25">
      <c r="A88">
        <v>203.81</v>
      </c>
      <c r="B88">
        <v>205.05</v>
      </c>
      <c r="C88">
        <v>202.81489999999999</v>
      </c>
      <c r="D88">
        <v>204.79</v>
      </c>
      <c r="E88">
        <v>9260490</v>
      </c>
      <c r="F88">
        <v>204.3912</v>
      </c>
      <c r="G88" s="4">
        <v>45429.166666666664</v>
      </c>
      <c r="H88">
        <v>122685</v>
      </c>
    </row>
    <row r="89" spans="1:8" x14ac:dyDescent="0.25">
      <c r="A89">
        <v>204.39</v>
      </c>
      <c r="B89">
        <v>205.88</v>
      </c>
      <c r="C89">
        <v>195.4</v>
      </c>
      <c r="D89">
        <v>195.58</v>
      </c>
      <c r="E89">
        <v>17373253</v>
      </c>
      <c r="F89">
        <v>198.96080000000001</v>
      </c>
      <c r="G89" s="4">
        <v>45432.166666666664</v>
      </c>
      <c r="H89">
        <v>227026</v>
      </c>
    </row>
    <row r="90" spans="1:8" x14ac:dyDescent="0.25">
      <c r="A90">
        <v>197</v>
      </c>
      <c r="B90">
        <v>199.9</v>
      </c>
      <c r="C90">
        <v>196.6</v>
      </c>
      <c r="D90">
        <v>199.52</v>
      </c>
      <c r="E90">
        <v>14420799</v>
      </c>
      <c r="F90">
        <v>198.73830000000001</v>
      </c>
      <c r="G90" s="4">
        <v>45433.166666666664</v>
      </c>
      <c r="H90">
        <v>185086</v>
      </c>
    </row>
    <row r="91" spans="1:8" x14ac:dyDescent="0.25">
      <c r="A91">
        <v>199</v>
      </c>
      <c r="B91">
        <v>200.935</v>
      </c>
      <c r="C91">
        <v>197.69</v>
      </c>
      <c r="D91">
        <v>198.31</v>
      </c>
      <c r="E91">
        <v>9425338</v>
      </c>
      <c r="F91">
        <v>198.9478</v>
      </c>
      <c r="G91" s="4">
        <v>45434.166666666664</v>
      </c>
      <c r="H91">
        <v>133558</v>
      </c>
    </row>
    <row r="92" spans="1:8" x14ac:dyDescent="0.25">
      <c r="A92">
        <v>197.81</v>
      </c>
      <c r="B92">
        <v>198.3</v>
      </c>
      <c r="C92">
        <v>196.07</v>
      </c>
      <c r="D92">
        <v>196.92</v>
      </c>
      <c r="E92">
        <v>8069445</v>
      </c>
      <c r="F92">
        <v>197.1439</v>
      </c>
      <c r="G92" s="4">
        <v>45435.166666666664</v>
      </c>
      <c r="H92">
        <v>109296</v>
      </c>
    </row>
    <row r="93" spans="1:8" x14ac:dyDescent="0.25">
      <c r="A93">
        <v>197.75</v>
      </c>
      <c r="B93">
        <v>200.76</v>
      </c>
      <c r="C93">
        <v>197.56</v>
      </c>
      <c r="D93">
        <v>200.71</v>
      </c>
      <c r="E93">
        <v>7356233</v>
      </c>
      <c r="F93">
        <v>200.047</v>
      </c>
      <c r="G93" s="4">
        <v>45436.166666666664</v>
      </c>
      <c r="H93">
        <v>98140</v>
      </c>
    </row>
    <row r="94" spans="1:8" x14ac:dyDescent="0.25">
      <c r="A94">
        <v>199.86</v>
      </c>
      <c r="B94">
        <v>200.41</v>
      </c>
      <c r="C94">
        <v>198.66</v>
      </c>
      <c r="D94">
        <v>199.5</v>
      </c>
      <c r="E94">
        <v>6910206</v>
      </c>
      <c r="F94">
        <v>199.47739999999999</v>
      </c>
      <c r="G94" s="4">
        <v>45440.166666666664</v>
      </c>
      <c r="H94">
        <v>113320</v>
      </c>
    </row>
    <row r="95" spans="1:8" x14ac:dyDescent="0.25">
      <c r="A95">
        <v>198</v>
      </c>
      <c r="B95">
        <v>198.99</v>
      </c>
      <c r="C95">
        <v>196.89</v>
      </c>
      <c r="D95">
        <v>198.11</v>
      </c>
      <c r="E95">
        <v>6120045</v>
      </c>
      <c r="F95">
        <v>198.09610000000001</v>
      </c>
      <c r="G95" s="4">
        <v>45441.166666666664</v>
      </c>
      <c r="H95">
        <v>100455</v>
      </c>
    </row>
    <row r="96" spans="1:8" x14ac:dyDescent="0.25">
      <c r="A96">
        <v>198.56</v>
      </c>
      <c r="B96">
        <v>199.85</v>
      </c>
      <c r="C96">
        <v>198.4</v>
      </c>
      <c r="D96">
        <v>199.33</v>
      </c>
      <c r="E96">
        <v>6829719</v>
      </c>
      <c r="F96">
        <v>199.28200000000001</v>
      </c>
      <c r="G96" s="4">
        <v>45442.166666666664</v>
      </c>
      <c r="H96">
        <v>103545</v>
      </c>
    </row>
    <row r="97" spans="1:8" x14ac:dyDescent="0.25">
      <c r="A97">
        <v>199.3</v>
      </c>
      <c r="B97">
        <v>203.3</v>
      </c>
      <c r="C97">
        <v>198.35</v>
      </c>
      <c r="D97">
        <v>202.63</v>
      </c>
      <c r="E97">
        <v>14417885</v>
      </c>
      <c r="F97">
        <v>201.69829999999999</v>
      </c>
      <c r="G97" s="4">
        <v>45443.166666666664</v>
      </c>
      <c r="H97">
        <v>123643</v>
      </c>
    </row>
    <row r="98" spans="1:8" x14ac:dyDescent="0.25">
      <c r="A98">
        <v>202.31</v>
      </c>
      <c r="B98">
        <v>202.42</v>
      </c>
      <c r="C98">
        <v>199.19</v>
      </c>
      <c r="D98">
        <v>201.82</v>
      </c>
      <c r="E98">
        <v>6444309</v>
      </c>
      <c r="F98">
        <v>201.12860000000001</v>
      </c>
      <c r="G98" s="4">
        <v>45446.166666666664</v>
      </c>
      <c r="H98">
        <v>113451</v>
      </c>
    </row>
    <row r="99" spans="1:8" x14ac:dyDescent="0.25">
      <c r="A99">
        <v>200.16</v>
      </c>
      <c r="B99">
        <v>201.98</v>
      </c>
      <c r="C99">
        <v>198.28</v>
      </c>
      <c r="D99">
        <v>199.16</v>
      </c>
      <c r="E99">
        <v>6848338</v>
      </c>
      <c r="F99">
        <v>199.46109999999999</v>
      </c>
      <c r="G99" s="4">
        <v>45447.166666666664</v>
      </c>
      <c r="H99">
        <v>111132</v>
      </c>
    </row>
    <row r="100" spans="1:8" x14ac:dyDescent="0.25">
      <c r="A100">
        <v>199.76</v>
      </c>
      <c r="B100">
        <v>199.82</v>
      </c>
      <c r="C100">
        <v>196.92</v>
      </c>
      <c r="D100">
        <v>197.26</v>
      </c>
      <c r="E100">
        <v>8351597</v>
      </c>
      <c r="F100">
        <v>197.71619999999999</v>
      </c>
      <c r="G100" s="4">
        <v>45448.166666666664</v>
      </c>
      <c r="H100">
        <v>118153</v>
      </c>
    </row>
    <row r="101" spans="1:8" x14ac:dyDescent="0.25">
      <c r="A101">
        <v>197.26</v>
      </c>
      <c r="B101">
        <v>198.02</v>
      </c>
      <c r="C101">
        <v>195.33</v>
      </c>
      <c r="D101">
        <v>196.91</v>
      </c>
      <c r="E101">
        <v>7640289</v>
      </c>
      <c r="F101">
        <v>196.83009999999999</v>
      </c>
      <c r="G101" s="4">
        <v>45449.166666666664</v>
      </c>
      <c r="H101">
        <v>108862</v>
      </c>
    </row>
    <row r="102" spans="1:8" x14ac:dyDescent="0.25">
      <c r="A102">
        <v>197.43</v>
      </c>
      <c r="B102">
        <v>200.92</v>
      </c>
      <c r="C102">
        <v>197.01</v>
      </c>
      <c r="D102">
        <v>199.95</v>
      </c>
      <c r="E102">
        <v>6964498</v>
      </c>
      <c r="F102">
        <v>199.83539999999999</v>
      </c>
      <c r="G102" s="4">
        <v>45450.166666666664</v>
      </c>
      <c r="H102">
        <v>97294</v>
      </c>
    </row>
    <row r="103" spans="1:8" x14ac:dyDescent="0.25">
      <c r="A103">
        <v>199.24</v>
      </c>
      <c r="B103">
        <v>200.84</v>
      </c>
      <c r="C103">
        <v>198.44</v>
      </c>
      <c r="D103">
        <v>199.61</v>
      </c>
      <c r="E103">
        <v>6071201</v>
      </c>
      <c r="F103">
        <v>199.57689999999999</v>
      </c>
      <c r="G103" s="4">
        <v>45453.166666666664</v>
      </c>
      <c r="H103">
        <v>102098</v>
      </c>
    </row>
    <row r="104" spans="1:8" x14ac:dyDescent="0.25">
      <c r="A104">
        <v>197.91</v>
      </c>
      <c r="B104">
        <v>197.94</v>
      </c>
      <c r="C104">
        <v>193.6</v>
      </c>
      <c r="D104">
        <v>194.36</v>
      </c>
      <c r="E104">
        <v>9235302</v>
      </c>
      <c r="F104">
        <v>194.6474</v>
      </c>
      <c r="G104" s="4">
        <v>45454.166666666664</v>
      </c>
      <c r="H104">
        <v>132115</v>
      </c>
    </row>
    <row r="105" spans="1:8" x14ac:dyDescent="0.25">
      <c r="A105">
        <v>196</v>
      </c>
      <c r="B105">
        <v>196.72</v>
      </c>
      <c r="C105">
        <v>191.31</v>
      </c>
      <c r="D105">
        <v>191.53</v>
      </c>
      <c r="E105">
        <v>12751329</v>
      </c>
      <c r="F105">
        <v>192.72059999999999</v>
      </c>
      <c r="G105" s="4">
        <v>45455.166666666664</v>
      </c>
      <c r="H105">
        <v>180125</v>
      </c>
    </row>
    <row r="106" spans="1:8" x14ac:dyDescent="0.25">
      <c r="A106">
        <v>192.32</v>
      </c>
      <c r="B106">
        <v>194.58</v>
      </c>
      <c r="C106">
        <v>190.88</v>
      </c>
      <c r="D106">
        <v>193.66</v>
      </c>
      <c r="E106">
        <v>8587786</v>
      </c>
      <c r="F106">
        <v>193.1619</v>
      </c>
      <c r="G106" s="4">
        <v>45456.166666666664</v>
      </c>
      <c r="H106">
        <v>111456</v>
      </c>
    </row>
    <row r="107" spans="1:8" x14ac:dyDescent="0.25">
      <c r="A107">
        <v>191.45</v>
      </c>
      <c r="B107">
        <v>194.86</v>
      </c>
      <c r="C107">
        <v>191.42</v>
      </c>
      <c r="D107">
        <v>193.78</v>
      </c>
      <c r="E107">
        <v>6874029</v>
      </c>
      <c r="F107">
        <v>193.4905</v>
      </c>
      <c r="G107" s="4">
        <v>45457.166666666664</v>
      </c>
      <c r="H107">
        <v>99318</v>
      </c>
    </row>
    <row r="108" spans="1:8" x14ac:dyDescent="0.25">
      <c r="A108">
        <v>193.48</v>
      </c>
      <c r="B108">
        <v>195.58</v>
      </c>
      <c r="C108">
        <v>192.64</v>
      </c>
      <c r="D108">
        <v>194.98</v>
      </c>
      <c r="E108">
        <v>8725445</v>
      </c>
      <c r="F108">
        <v>194.7679</v>
      </c>
      <c r="G108" s="4">
        <v>45460.166666666664</v>
      </c>
      <c r="H108">
        <v>110380</v>
      </c>
    </row>
    <row r="109" spans="1:8" x14ac:dyDescent="0.25">
      <c r="A109">
        <v>194.6</v>
      </c>
      <c r="B109">
        <v>197.96</v>
      </c>
      <c r="C109">
        <v>194.13</v>
      </c>
      <c r="D109">
        <v>197</v>
      </c>
      <c r="E109">
        <v>9022971</v>
      </c>
      <c r="F109">
        <v>196.7576</v>
      </c>
      <c r="G109" s="4">
        <v>45461.166666666664</v>
      </c>
      <c r="H109">
        <v>113411</v>
      </c>
    </row>
    <row r="110" spans="1:8" x14ac:dyDescent="0.25">
      <c r="A110">
        <v>196.39</v>
      </c>
      <c r="B110">
        <v>199.45</v>
      </c>
      <c r="C110">
        <v>196.11</v>
      </c>
      <c r="D110">
        <v>198.67</v>
      </c>
      <c r="E110">
        <v>8731062</v>
      </c>
      <c r="F110">
        <v>198.00059999999999</v>
      </c>
      <c r="G110" s="4">
        <v>45463.166666666664</v>
      </c>
      <c r="H110">
        <v>123125</v>
      </c>
    </row>
    <row r="111" spans="1:8" x14ac:dyDescent="0.25">
      <c r="A111">
        <v>196.71</v>
      </c>
      <c r="B111">
        <v>197.17</v>
      </c>
      <c r="C111">
        <v>194.22</v>
      </c>
      <c r="D111">
        <v>196.3</v>
      </c>
      <c r="E111">
        <v>20972495</v>
      </c>
      <c r="F111">
        <v>196.04490000000001</v>
      </c>
      <c r="G111" s="4">
        <v>45464.166666666664</v>
      </c>
      <c r="H111">
        <v>142243</v>
      </c>
    </row>
    <row r="112" spans="1:8" x14ac:dyDescent="0.25">
      <c r="A112">
        <v>197.81</v>
      </c>
      <c r="B112">
        <v>199.23</v>
      </c>
      <c r="C112">
        <v>197.1</v>
      </c>
      <c r="D112">
        <v>198.88</v>
      </c>
      <c r="E112">
        <v>9785929</v>
      </c>
      <c r="F112">
        <v>198.595</v>
      </c>
      <c r="G112" s="4">
        <v>45467.166666666664</v>
      </c>
      <c r="H112">
        <v>135206</v>
      </c>
    </row>
    <row r="113" spans="1:8" x14ac:dyDescent="0.25">
      <c r="A113">
        <v>198.09</v>
      </c>
      <c r="B113">
        <v>200.07</v>
      </c>
      <c r="C113">
        <v>197.74</v>
      </c>
      <c r="D113">
        <v>198.07</v>
      </c>
      <c r="E113">
        <v>6915909</v>
      </c>
      <c r="F113">
        <v>198.5668</v>
      </c>
      <c r="G113" s="4">
        <v>45468.166666666664</v>
      </c>
      <c r="H113">
        <v>103801</v>
      </c>
    </row>
    <row r="114" spans="1:8" x14ac:dyDescent="0.25">
      <c r="A114">
        <v>197.45</v>
      </c>
      <c r="B114">
        <v>197.94</v>
      </c>
      <c r="C114">
        <v>196.27500000000001</v>
      </c>
      <c r="D114">
        <v>197.43</v>
      </c>
      <c r="E114">
        <v>7758582</v>
      </c>
      <c r="F114">
        <v>197.23769999999999</v>
      </c>
      <c r="G114" s="4">
        <v>45469.166666666664</v>
      </c>
      <c r="H114">
        <v>108447</v>
      </c>
    </row>
    <row r="115" spans="1:8" x14ac:dyDescent="0.25">
      <c r="A115">
        <v>197.44</v>
      </c>
      <c r="B115">
        <v>199.86</v>
      </c>
      <c r="C115">
        <v>196.9</v>
      </c>
      <c r="D115">
        <v>199.17</v>
      </c>
      <c r="E115">
        <v>7913453</v>
      </c>
      <c r="F115">
        <v>198.97389999999999</v>
      </c>
      <c r="G115" s="4">
        <v>45470.166666666664</v>
      </c>
      <c r="H115">
        <v>103020</v>
      </c>
    </row>
    <row r="116" spans="1:8" x14ac:dyDescent="0.25">
      <c r="A116">
        <v>200.01</v>
      </c>
      <c r="B116">
        <v>202.6</v>
      </c>
      <c r="C116">
        <v>199.30179999999999</v>
      </c>
      <c r="D116">
        <v>202.26</v>
      </c>
      <c r="E116">
        <v>15307616</v>
      </c>
      <c r="F116">
        <v>201.89680000000001</v>
      </c>
      <c r="G116" s="4">
        <v>45471.166666666664</v>
      </c>
      <c r="H116">
        <v>140452</v>
      </c>
    </row>
    <row r="117" spans="1:8" x14ac:dyDescent="0.25">
      <c r="A117">
        <v>202.84</v>
      </c>
      <c r="B117">
        <v>207.09</v>
      </c>
      <c r="C117">
        <v>202.66</v>
      </c>
      <c r="D117">
        <v>205.45</v>
      </c>
      <c r="E117">
        <v>10205836</v>
      </c>
      <c r="F117">
        <v>205.68270000000001</v>
      </c>
      <c r="G117" s="4">
        <v>45474.166666666664</v>
      </c>
      <c r="H117">
        <v>145743</v>
      </c>
    </row>
    <row r="118" spans="1:8" x14ac:dyDescent="0.25">
      <c r="A118">
        <v>205.29</v>
      </c>
      <c r="B118">
        <v>208.86</v>
      </c>
      <c r="C118">
        <v>204.77</v>
      </c>
      <c r="D118">
        <v>208.83</v>
      </c>
      <c r="E118">
        <v>7802936</v>
      </c>
      <c r="F118">
        <v>207.37180000000001</v>
      </c>
      <c r="G118" s="4">
        <v>45475.166666666664</v>
      </c>
      <c r="H118">
        <v>118220</v>
      </c>
    </row>
    <row r="119" spans="1:8" x14ac:dyDescent="0.25">
      <c r="A119">
        <v>209.55</v>
      </c>
      <c r="B119">
        <v>210.38</v>
      </c>
      <c r="C119">
        <v>207.65</v>
      </c>
      <c r="D119">
        <v>208.69</v>
      </c>
      <c r="E119">
        <v>5560925</v>
      </c>
      <c r="F119">
        <v>208.49440000000001</v>
      </c>
      <c r="G119" s="4">
        <v>45476.166666666664</v>
      </c>
      <c r="H119">
        <v>87016</v>
      </c>
    </row>
    <row r="120" spans="1:8" x14ac:dyDescent="0.25">
      <c r="A120">
        <v>206.99</v>
      </c>
      <c r="B120">
        <v>207.37</v>
      </c>
      <c r="C120">
        <v>204.52</v>
      </c>
      <c r="D120">
        <v>204.79</v>
      </c>
      <c r="E120">
        <v>8093096</v>
      </c>
      <c r="F120">
        <v>205.1823</v>
      </c>
      <c r="G120" s="4">
        <v>45478.166666666664</v>
      </c>
      <c r="H120">
        <v>123303</v>
      </c>
    </row>
    <row r="121" spans="1:8" x14ac:dyDescent="0.25">
      <c r="A121">
        <v>205.04</v>
      </c>
      <c r="B121">
        <v>206.9</v>
      </c>
      <c r="C121">
        <v>203.97</v>
      </c>
      <c r="D121">
        <v>205.17</v>
      </c>
      <c r="E121">
        <v>8706967</v>
      </c>
      <c r="F121">
        <v>205.17519999999999</v>
      </c>
      <c r="G121" s="4">
        <v>45481.166666666664</v>
      </c>
      <c r="H121">
        <v>129434</v>
      </c>
    </row>
    <row r="122" spans="1:8" x14ac:dyDescent="0.25">
      <c r="A122">
        <v>205.63</v>
      </c>
      <c r="B122">
        <v>209.76</v>
      </c>
      <c r="C122">
        <v>205.45</v>
      </c>
      <c r="D122">
        <v>207.63</v>
      </c>
      <c r="E122">
        <v>9060258</v>
      </c>
      <c r="F122">
        <v>207.8297</v>
      </c>
      <c r="G122" s="4">
        <v>45482.166666666664</v>
      </c>
      <c r="H122">
        <v>128325</v>
      </c>
    </row>
    <row r="123" spans="1:8" x14ac:dyDescent="0.25">
      <c r="A123">
        <v>206.14</v>
      </c>
      <c r="B123">
        <v>207.97</v>
      </c>
      <c r="C123">
        <v>205.58</v>
      </c>
      <c r="D123">
        <v>207.8</v>
      </c>
      <c r="E123">
        <v>8328493</v>
      </c>
      <c r="F123">
        <v>207.32769999999999</v>
      </c>
      <c r="G123" s="4">
        <v>45483.166666666664</v>
      </c>
      <c r="H123">
        <v>117496</v>
      </c>
    </row>
    <row r="124" spans="1:8" x14ac:dyDescent="0.25">
      <c r="A124">
        <v>206.21</v>
      </c>
      <c r="B124">
        <v>208.1</v>
      </c>
      <c r="C124">
        <v>205.38</v>
      </c>
      <c r="D124">
        <v>207.45</v>
      </c>
      <c r="E124">
        <v>10666937</v>
      </c>
      <c r="F124">
        <v>207.21129999999999</v>
      </c>
      <c r="G124" s="4">
        <v>45484.166666666664</v>
      </c>
      <c r="H124">
        <v>158453</v>
      </c>
    </row>
    <row r="125" spans="1:8" x14ac:dyDescent="0.25">
      <c r="A125">
        <v>204</v>
      </c>
      <c r="B125">
        <v>207.45</v>
      </c>
      <c r="C125">
        <v>202.1</v>
      </c>
      <c r="D125">
        <v>204.94</v>
      </c>
      <c r="E125">
        <v>15443441</v>
      </c>
      <c r="F125">
        <v>204.77099999999999</v>
      </c>
      <c r="G125" s="4">
        <v>45485.166666666664</v>
      </c>
      <c r="H125">
        <v>208169</v>
      </c>
    </row>
    <row r="126" spans="1:8" x14ac:dyDescent="0.25">
      <c r="A126">
        <v>207.19</v>
      </c>
      <c r="B126">
        <v>211.61</v>
      </c>
      <c r="C126">
        <v>206.72</v>
      </c>
      <c r="D126">
        <v>210.05</v>
      </c>
      <c r="E126">
        <v>10719670</v>
      </c>
      <c r="F126">
        <v>209.5874</v>
      </c>
      <c r="G126" s="4">
        <v>45488.166666666664</v>
      </c>
      <c r="H126">
        <v>155210</v>
      </c>
    </row>
    <row r="127" spans="1:8" x14ac:dyDescent="0.25">
      <c r="A127">
        <v>210</v>
      </c>
      <c r="B127">
        <v>213.74</v>
      </c>
      <c r="C127">
        <v>208.08</v>
      </c>
      <c r="D127">
        <v>213.62</v>
      </c>
      <c r="E127">
        <v>11557018</v>
      </c>
      <c r="F127">
        <v>211.9453</v>
      </c>
      <c r="G127" s="4">
        <v>45489.166666666664</v>
      </c>
      <c r="H127">
        <v>158147</v>
      </c>
    </row>
    <row r="128" spans="1:8" x14ac:dyDescent="0.25">
      <c r="A128">
        <v>213.8</v>
      </c>
      <c r="B128">
        <v>217.56</v>
      </c>
      <c r="C128">
        <v>213.27</v>
      </c>
      <c r="D128">
        <v>216.87</v>
      </c>
      <c r="E128">
        <v>11572470</v>
      </c>
      <c r="F128">
        <v>216.0078</v>
      </c>
      <c r="G128" s="4">
        <v>45490.166666666664</v>
      </c>
      <c r="H128">
        <v>174288</v>
      </c>
    </row>
    <row r="129" spans="1:8" x14ac:dyDescent="0.25">
      <c r="A129">
        <v>215.63</v>
      </c>
      <c r="B129">
        <v>216.63499999999999</v>
      </c>
      <c r="C129">
        <v>209.23500000000001</v>
      </c>
      <c r="D129">
        <v>209.98</v>
      </c>
      <c r="E129">
        <v>12415125</v>
      </c>
      <c r="F129">
        <v>211.5633</v>
      </c>
      <c r="G129" s="4">
        <v>45491.166666666664</v>
      </c>
      <c r="H129">
        <v>171027</v>
      </c>
    </row>
    <row r="130" spans="1:8" x14ac:dyDescent="0.25">
      <c r="A130">
        <v>211.2</v>
      </c>
      <c r="B130">
        <v>212.35</v>
      </c>
      <c r="C130">
        <v>208.92</v>
      </c>
      <c r="D130">
        <v>209.78</v>
      </c>
      <c r="E130">
        <v>8095898</v>
      </c>
      <c r="F130">
        <v>210.42619999999999</v>
      </c>
      <c r="G130" s="4">
        <v>45492.166666666664</v>
      </c>
      <c r="H130">
        <v>123151</v>
      </c>
    </row>
    <row r="131" spans="1:8" x14ac:dyDescent="0.25">
      <c r="A131">
        <v>210.46</v>
      </c>
      <c r="B131">
        <v>212.17</v>
      </c>
      <c r="C131">
        <v>209.71</v>
      </c>
      <c r="D131">
        <v>210.28</v>
      </c>
      <c r="E131">
        <v>7663223</v>
      </c>
      <c r="F131">
        <v>210.5848</v>
      </c>
      <c r="G131" s="4">
        <v>45495.166666666664</v>
      </c>
      <c r="H131">
        <v>109793</v>
      </c>
    </row>
    <row r="132" spans="1:8" x14ac:dyDescent="0.25">
      <c r="A132">
        <v>211.02</v>
      </c>
      <c r="B132">
        <v>211.47499999999999</v>
      </c>
      <c r="C132">
        <v>209.3527</v>
      </c>
      <c r="D132">
        <v>210.33</v>
      </c>
      <c r="E132">
        <v>5557262</v>
      </c>
      <c r="F132">
        <v>210.51730000000001</v>
      </c>
      <c r="G132" s="4">
        <v>45496.166666666664</v>
      </c>
      <c r="H132">
        <v>89176</v>
      </c>
    </row>
    <row r="133" spans="1:8" x14ac:dyDescent="0.25">
      <c r="A133">
        <v>209.55</v>
      </c>
      <c r="B133">
        <v>212.03</v>
      </c>
      <c r="C133">
        <v>208.07</v>
      </c>
      <c r="D133">
        <v>208.59</v>
      </c>
      <c r="E133">
        <v>7118957</v>
      </c>
      <c r="F133">
        <v>209.58029999999999</v>
      </c>
      <c r="G133" s="4">
        <v>45497.166666666664</v>
      </c>
      <c r="H133">
        <v>112090</v>
      </c>
    </row>
    <row r="134" spans="1:8" x14ac:dyDescent="0.25">
      <c r="A134">
        <v>208.65</v>
      </c>
      <c r="B134">
        <v>210.19</v>
      </c>
      <c r="C134">
        <v>208.05</v>
      </c>
      <c r="D134">
        <v>208.67</v>
      </c>
      <c r="E134">
        <v>6403774</v>
      </c>
      <c r="F134">
        <v>208.99209999999999</v>
      </c>
      <c r="G134" s="4">
        <v>45498.166666666664</v>
      </c>
      <c r="H134">
        <v>113598</v>
      </c>
    </row>
    <row r="135" spans="1:8" x14ac:dyDescent="0.25">
      <c r="A135">
        <v>209.24</v>
      </c>
      <c r="B135">
        <v>213.16</v>
      </c>
      <c r="C135">
        <v>208.62</v>
      </c>
      <c r="D135">
        <v>212.24</v>
      </c>
      <c r="E135">
        <v>8027787</v>
      </c>
      <c r="F135">
        <v>212.11080000000001</v>
      </c>
      <c r="G135" s="4">
        <v>45499.166666666664</v>
      </c>
      <c r="H135">
        <v>123402</v>
      </c>
    </row>
    <row r="136" spans="1:8" x14ac:dyDescent="0.25">
      <c r="A136">
        <v>212.65</v>
      </c>
      <c r="B136">
        <v>213.61</v>
      </c>
      <c r="C136">
        <v>210.54499999999999</v>
      </c>
      <c r="D136">
        <v>210.85</v>
      </c>
      <c r="E136">
        <v>6533636</v>
      </c>
      <c r="F136">
        <v>211.18010000000001</v>
      </c>
      <c r="G136" s="4">
        <v>45502.166666666664</v>
      </c>
      <c r="H136">
        <v>112188</v>
      </c>
    </row>
    <row r="137" spans="1:8" x14ac:dyDescent="0.25">
      <c r="A137">
        <v>213.23</v>
      </c>
      <c r="B137">
        <v>215.79</v>
      </c>
      <c r="C137">
        <v>212.96</v>
      </c>
      <c r="D137">
        <v>215.19</v>
      </c>
      <c r="E137">
        <v>8850705</v>
      </c>
      <c r="F137">
        <v>214.66810000000001</v>
      </c>
      <c r="G137" s="4">
        <v>45503.166666666664</v>
      </c>
      <c r="H137">
        <v>132766</v>
      </c>
    </row>
    <row r="138" spans="1:8" x14ac:dyDescent="0.25">
      <c r="A138">
        <v>214.78</v>
      </c>
      <c r="B138">
        <v>216.39</v>
      </c>
      <c r="C138">
        <v>212.67</v>
      </c>
      <c r="D138">
        <v>212.8</v>
      </c>
      <c r="E138">
        <v>9071637</v>
      </c>
      <c r="F138">
        <v>214.1037</v>
      </c>
      <c r="G138" s="4">
        <v>45504.166666666664</v>
      </c>
      <c r="H138">
        <v>129910</v>
      </c>
    </row>
    <row r="139" spans="1:8" x14ac:dyDescent="0.25">
      <c r="A139">
        <v>213.2</v>
      </c>
      <c r="B139">
        <v>213.83</v>
      </c>
      <c r="C139">
        <v>206.38</v>
      </c>
      <c r="D139">
        <v>207.96</v>
      </c>
      <c r="E139">
        <v>10918644</v>
      </c>
      <c r="F139">
        <v>208.62520000000001</v>
      </c>
      <c r="G139" s="4">
        <v>45505.166666666664</v>
      </c>
      <c r="H139">
        <v>155334</v>
      </c>
    </row>
    <row r="140" spans="1:8" x14ac:dyDescent="0.25">
      <c r="A140">
        <v>203.88</v>
      </c>
      <c r="B140">
        <v>204.67</v>
      </c>
      <c r="C140">
        <v>196.89</v>
      </c>
      <c r="D140">
        <v>199.14</v>
      </c>
      <c r="E140">
        <v>18041676</v>
      </c>
      <c r="F140">
        <v>199.42140000000001</v>
      </c>
      <c r="G140" s="4">
        <v>45506.166666666664</v>
      </c>
      <c r="H140">
        <v>249129</v>
      </c>
    </row>
    <row r="141" spans="1:8" x14ac:dyDescent="0.25">
      <c r="A141">
        <v>194.05</v>
      </c>
      <c r="B141">
        <v>196.16990000000001</v>
      </c>
      <c r="C141">
        <v>190.9</v>
      </c>
      <c r="D141">
        <v>194.9</v>
      </c>
      <c r="E141">
        <v>13926997</v>
      </c>
      <c r="F141">
        <v>194.34690000000001</v>
      </c>
      <c r="G141" s="4">
        <v>45509.166666666664</v>
      </c>
      <c r="H141">
        <v>216983</v>
      </c>
    </row>
    <row r="142" spans="1:8" x14ac:dyDescent="0.25">
      <c r="A142">
        <v>195.4</v>
      </c>
      <c r="B142">
        <v>202.6</v>
      </c>
      <c r="C142">
        <v>194</v>
      </c>
      <c r="D142">
        <v>200.34</v>
      </c>
      <c r="E142">
        <v>10605780</v>
      </c>
      <c r="F142">
        <v>199.8409</v>
      </c>
      <c r="G142" s="4">
        <v>45510.166666666664</v>
      </c>
      <c r="H142">
        <v>157931</v>
      </c>
    </row>
    <row r="143" spans="1:8" x14ac:dyDescent="0.25">
      <c r="A143">
        <v>203.51</v>
      </c>
      <c r="B143">
        <v>205.75</v>
      </c>
      <c r="C143">
        <v>200.2</v>
      </c>
      <c r="D143">
        <v>200.4</v>
      </c>
      <c r="E143">
        <v>9204434</v>
      </c>
      <c r="F143">
        <v>202.16900000000001</v>
      </c>
      <c r="G143" s="4">
        <v>45511.166666666664</v>
      </c>
      <c r="H143">
        <v>130380</v>
      </c>
    </row>
    <row r="144" spans="1:8" x14ac:dyDescent="0.25">
      <c r="A144">
        <v>202.47</v>
      </c>
      <c r="B144">
        <v>204.91</v>
      </c>
      <c r="C144">
        <v>201.79</v>
      </c>
      <c r="D144">
        <v>204.06</v>
      </c>
      <c r="E144">
        <v>7761199</v>
      </c>
      <c r="F144">
        <v>203.90610000000001</v>
      </c>
      <c r="G144" s="4">
        <v>45512.166666666664</v>
      </c>
      <c r="H144">
        <v>117331</v>
      </c>
    </row>
    <row r="145" spans="1:8" x14ac:dyDescent="0.25">
      <c r="A145">
        <v>203.47</v>
      </c>
      <c r="B145">
        <v>206.47</v>
      </c>
      <c r="C145">
        <v>202.9</v>
      </c>
      <c r="D145">
        <v>205.8</v>
      </c>
      <c r="E145">
        <v>5540240</v>
      </c>
      <c r="F145">
        <v>205.5772</v>
      </c>
      <c r="G145" s="4">
        <v>45513.166666666664</v>
      </c>
      <c r="H145">
        <v>103649</v>
      </c>
    </row>
    <row r="146" spans="1:8" x14ac:dyDescent="0.25">
      <c r="A146">
        <v>206.41</v>
      </c>
      <c r="B146">
        <v>207.14</v>
      </c>
      <c r="C146">
        <v>203.66</v>
      </c>
      <c r="D146">
        <v>206.19</v>
      </c>
      <c r="E146">
        <v>6935954</v>
      </c>
      <c r="F146">
        <v>206.00970000000001</v>
      </c>
      <c r="G146" s="4">
        <v>45516.166666666664</v>
      </c>
      <c r="H146">
        <v>96709</v>
      </c>
    </row>
    <row r="147" spans="1:8" x14ac:dyDescent="0.25">
      <c r="A147">
        <v>207.73</v>
      </c>
      <c r="B147">
        <v>208.09</v>
      </c>
      <c r="C147">
        <v>205.4</v>
      </c>
      <c r="D147">
        <v>207.94</v>
      </c>
      <c r="E147">
        <v>6387942</v>
      </c>
      <c r="F147">
        <v>207.15350000000001</v>
      </c>
      <c r="G147" s="4">
        <v>45517.166666666664</v>
      </c>
      <c r="H147">
        <v>102068</v>
      </c>
    </row>
    <row r="148" spans="1:8" x14ac:dyDescent="0.25">
      <c r="A148">
        <v>207.74</v>
      </c>
      <c r="B148">
        <v>210.755</v>
      </c>
      <c r="C148">
        <v>207.12</v>
      </c>
      <c r="D148">
        <v>210.24</v>
      </c>
      <c r="E148">
        <v>6999809</v>
      </c>
      <c r="F148">
        <v>209.61060000000001</v>
      </c>
      <c r="G148" s="4">
        <v>45518.166666666664</v>
      </c>
      <c r="H148">
        <v>97839</v>
      </c>
    </row>
    <row r="149" spans="1:8" x14ac:dyDescent="0.25">
      <c r="A149">
        <v>213</v>
      </c>
      <c r="B149">
        <v>213.89</v>
      </c>
      <c r="C149">
        <v>211.1</v>
      </c>
      <c r="D149">
        <v>211.55</v>
      </c>
      <c r="E149">
        <v>7001005</v>
      </c>
      <c r="F149">
        <v>211.73519999999999</v>
      </c>
      <c r="G149" s="4">
        <v>45519.166666666664</v>
      </c>
      <c r="H149">
        <v>107593</v>
      </c>
    </row>
    <row r="150" spans="1:8" x14ac:dyDescent="0.25">
      <c r="A150">
        <v>211.69</v>
      </c>
      <c r="B150">
        <v>214.09</v>
      </c>
      <c r="C150">
        <v>211.58500000000001</v>
      </c>
      <c r="D150">
        <v>213.97</v>
      </c>
      <c r="E150">
        <v>7931234</v>
      </c>
      <c r="F150">
        <v>213.48349999999999</v>
      </c>
      <c r="G150" s="4">
        <v>45520.166666666664</v>
      </c>
      <c r="H150">
        <v>95963</v>
      </c>
    </row>
    <row r="151" spans="1:8" x14ac:dyDescent="0.25">
      <c r="A151">
        <v>214</v>
      </c>
      <c r="B151">
        <v>215.53</v>
      </c>
      <c r="C151">
        <v>213.82</v>
      </c>
      <c r="D151">
        <v>215.45</v>
      </c>
      <c r="E151">
        <v>6090818</v>
      </c>
      <c r="F151">
        <v>215.09780000000001</v>
      </c>
      <c r="G151" s="4">
        <v>45523.166666666664</v>
      </c>
      <c r="H151">
        <v>88237</v>
      </c>
    </row>
    <row r="152" spans="1:8" x14ac:dyDescent="0.25">
      <c r="A152">
        <v>215</v>
      </c>
      <c r="B152">
        <v>216</v>
      </c>
      <c r="C152">
        <v>213.68</v>
      </c>
      <c r="D152">
        <v>214.52</v>
      </c>
      <c r="E152">
        <v>5640223</v>
      </c>
      <c r="F152">
        <v>214.6593</v>
      </c>
      <c r="G152" s="4">
        <v>45524.166666666664</v>
      </c>
      <c r="H152">
        <v>93946</v>
      </c>
    </row>
    <row r="153" spans="1:8" x14ac:dyDescent="0.25">
      <c r="A153">
        <v>214.43</v>
      </c>
      <c r="B153">
        <v>215</v>
      </c>
      <c r="C153">
        <v>212.84</v>
      </c>
      <c r="D153">
        <v>214.6</v>
      </c>
      <c r="E153">
        <v>5202472</v>
      </c>
      <c r="F153">
        <v>214.155</v>
      </c>
      <c r="G153" s="4">
        <v>45525.166666666664</v>
      </c>
      <c r="H153">
        <v>86796</v>
      </c>
    </row>
    <row r="154" spans="1:8" x14ac:dyDescent="0.25">
      <c r="A154">
        <v>214.58</v>
      </c>
      <c r="B154">
        <v>216.8</v>
      </c>
      <c r="C154">
        <v>214.33500000000001</v>
      </c>
      <c r="D154">
        <v>216.63</v>
      </c>
      <c r="E154">
        <v>5247098</v>
      </c>
      <c r="F154">
        <v>216.01410000000001</v>
      </c>
      <c r="G154" s="4">
        <v>45526.166666666664</v>
      </c>
      <c r="H154">
        <v>92352</v>
      </c>
    </row>
    <row r="155" spans="1:8" x14ac:dyDescent="0.25">
      <c r="A155">
        <v>217.6</v>
      </c>
      <c r="B155">
        <v>219.19</v>
      </c>
      <c r="C155">
        <v>216.5</v>
      </c>
      <c r="D155">
        <v>218.31</v>
      </c>
      <c r="E155">
        <v>7213981</v>
      </c>
      <c r="F155">
        <v>218.03960000000001</v>
      </c>
      <c r="G155" s="4">
        <v>45527.166666666664</v>
      </c>
      <c r="H155">
        <v>107533</v>
      </c>
    </row>
    <row r="156" spans="1:8" x14ac:dyDescent="0.25">
      <c r="A156">
        <v>219.01</v>
      </c>
      <c r="B156">
        <v>219.68</v>
      </c>
      <c r="C156">
        <v>218.05</v>
      </c>
      <c r="D156">
        <v>219.17</v>
      </c>
      <c r="E156">
        <v>5105245</v>
      </c>
      <c r="F156">
        <v>218.89830000000001</v>
      </c>
      <c r="G156" s="4">
        <v>45530.166666666664</v>
      </c>
      <c r="H156">
        <v>85096</v>
      </c>
    </row>
    <row r="157" spans="1:8" x14ac:dyDescent="0.25">
      <c r="A157">
        <v>219.51</v>
      </c>
      <c r="B157">
        <v>220.42</v>
      </c>
      <c r="C157">
        <v>219.19</v>
      </c>
      <c r="D157">
        <v>220.18</v>
      </c>
      <c r="E157">
        <v>5185221</v>
      </c>
      <c r="F157">
        <v>219.98079999999999</v>
      </c>
      <c r="G157" s="4">
        <v>45531.166666666664</v>
      </c>
      <c r="H157">
        <v>90195</v>
      </c>
    </row>
    <row r="158" spans="1:8" x14ac:dyDescent="0.25">
      <c r="A158">
        <v>219.25</v>
      </c>
      <c r="B158">
        <v>222.21</v>
      </c>
      <c r="C158">
        <v>219.19</v>
      </c>
      <c r="D158">
        <v>221.29</v>
      </c>
      <c r="E158">
        <v>6506402</v>
      </c>
      <c r="F158">
        <v>220.91480000000001</v>
      </c>
      <c r="G158" s="4">
        <v>45532.166666666664</v>
      </c>
      <c r="H158">
        <v>105745</v>
      </c>
    </row>
    <row r="159" spans="1:8" x14ac:dyDescent="0.25">
      <c r="A159">
        <v>222.15</v>
      </c>
      <c r="B159">
        <v>222.98</v>
      </c>
      <c r="C159">
        <v>218.94</v>
      </c>
      <c r="D159">
        <v>222.21</v>
      </c>
      <c r="E159">
        <v>6416149</v>
      </c>
      <c r="F159">
        <v>221.88120000000001</v>
      </c>
      <c r="G159" s="4">
        <v>45533.166666666664</v>
      </c>
      <c r="H159">
        <v>101732</v>
      </c>
    </row>
    <row r="160" spans="1:8" x14ac:dyDescent="0.25">
      <c r="A160">
        <v>222.5</v>
      </c>
      <c r="B160">
        <v>225.48</v>
      </c>
      <c r="C160">
        <v>221.93</v>
      </c>
      <c r="D160">
        <v>224.8</v>
      </c>
      <c r="E160">
        <v>8574128</v>
      </c>
      <c r="F160">
        <v>224.00120000000001</v>
      </c>
      <c r="G160" s="4">
        <v>45534.166666666664</v>
      </c>
      <c r="H160">
        <v>105960</v>
      </c>
    </row>
    <row r="161" spans="1:8" x14ac:dyDescent="0.25">
      <c r="A161">
        <v>222.3</v>
      </c>
      <c r="B161">
        <v>224.1</v>
      </c>
      <c r="C161">
        <v>219.24</v>
      </c>
      <c r="D161">
        <v>220.3</v>
      </c>
      <c r="E161">
        <v>8956089</v>
      </c>
      <c r="F161">
        <v>221.1574</v>
      </c>
      <c r="G161" s="4">
        <v>45538.166666666664</v>
      </c>
      <c r="H161">
        <v>151659</v>
      </c>
    </row>
    <row r="162" spans="1:8" x14ac:dyDescent="0.25">
      <c r="A162">
        <v>221.04</v>
      </c>
      <c r="B162">
        <v>222.07</v>
      </c>
      <c r="C162">
        <v>217.21</v>
      </c>
      <c r="D162">
        <v>219.33</v>
      </c>
      <c r="E162">
        <v>7389474</v>
      </c>
      <c r="F162">
        <v>219.6354</v>
      </c>
      <c r="G162" s="4">
        <v>45539.166666666664</v>
      </c>
      <c r="H162">
        <v>126238</v>
      </c>
    </row>
    <row r="163" spans="1:8" x14ac:dyDescent="0.25">
      <c r="A163">
        <v>220.15</v>
      </c>
      <c r="B163">
        <v>220.8</v>
      </c>
      <c r="C163">
        <v>216.03</v>
      </c>
      <c r="D163">
        <v>217.63</v>
      </c>
      <c r="E163">
        <v>8067874</v>
      </c>
      <c r="F163">
        <v>217.93510000000001</v>
      </c>
      <c r="G163" s="4">
        <v>45540.166666666664</v>
      </c>
      <c r="H163">
        <v>129524</v>
      </c>
    </row>
    <row r="164" spans="1:8" x14ac:dyDescent="0.25">
      <c r="A164">
        <v>217.6</v>
      </c>
      <c r="B164">
        <v>218.74</v>
      </c>
      <c r="C164">
        <v>211.09</v>
      </c>
      <c r="D164">
        <v>212.46</v>
      </c>
      <c r="E164">
        <v>7776998</v>
      </c>
      <c r="F164">
        <v>213.72280000000001</v>
      </c>
      <c r="G164" s="4">
        <v>45541.166666666664</v>
      </c>
      <c r="H164">
        <v>137136</v>
      </c>
    </row>
    <row r="165" spans="1:8" x14ac:dyDescent="0.25">
      <c r="A165">
        <v>215.19</v>
      </c>
      <c r="B165">
        <v>218.15</v>
      </c>
      <c r="C165">
        <v>214.17500000000001</v>
      </c>
      <c r="D165">
        <v>216.81</v>
      </c>
      <c r="E165">
        <v>8935074</v>
      </c>
      <c r="F165">
        <v>216.71610000000001</v>
      </c>
      <c r="G165" s="4">
        <v>45544.166666666664</v>
      </c>
      <c r="H165">
        <v>127216</v>
      </c>
    </row>
    <row r="166" spans="1:8" x14ac:dyDescent="0.25">
      <c r="A166">
        <v>218.6</v>
      </c>
      <c r="B166">
        <v>218.64</v>
      </c>
      <c r="C166">
        <v>200.61</v>
      </c>
      <c r="D166">
        <v>205.56</v>
      </c>
      <c r="E166">
        <v>28406903</v>
      </c>
      <c r="F166">
        <v>205.21899999999999</v>
      </c>
      <c r="G166" s="4">
        <v>45545.166666666664</v>
      </c>
      <c r="H166">
        <v>364840</v>
      </c>
    </row>
    <row r="167" spans="1:8" x14ac:dyDescent="0.25">
      <c r="A167">
        <v>205.25</v>
      </c>
      <c r="B167">
        <v>207.7</v>
      </c>
      <c r="C167">
        <v>201.83099999999999</v>
      </c>
      <c r="D167">
        <v>207.23</v>
      </c>
      <c r="E167">
        <v>13658743</v>
      </c>
      <c r="F167">
        <v>205.31720000000001</v>
      </c>
      <c r="G167" s="4">
        <v>45546.166666666664</v>
      </c>
      <c r="H167">
        <v>196183</v>
      </c>
    </row>
    <row r="168" spans="1:8" x14ac:dyDescent="0.25">
      <c r="A168">
        <v>207.65</v>
      </c>
      <c r="B168">
        <v>208.78</v>
      </c>
      <c r="C168">
        <v>204.89</v>
      </c>
      <c r="D168">
        <v>206.6</v>
      </c>
      <c r="E168">
        <v>9055756</v>
      </c>
      <c r="F168">
        <v>206.46799999999999</v>
      </c>
      <c r="G168" s="4">
        <v>45547.166666666664</v>
      </c>
      <c r="H168">
        <v>135248</v>
      </c>
    </row>
    <row r="169" spans="1:8" x14ac:dyDescent="0.25">
      <c r="A169">
        <v>206.86</v>
      </c>
      <c r="B169">
        <v>207.84819999999999</v>
      </c>
      <c r="C169">
        <v>203.02</v>
      </c>
      <c r="D169">
        <v>204.32</v>
      </c>
      <c r="E169">
        <v>10226694</v>
      </c>
      <c r="F169">
        <v>204.89850000000001</v>
      </c>
      <c r="G169" s="4">
        <v>45548.166666666664</v>
      </c>
      <c r="H169">
        <v>162247</v>
      </c>
    </row>
    <row r="170" spans="1:8" x14ac:dyDescent="0.25">
      <c r="A170">
        <v>205.83</v>
      </c>
      <c r="B170">
        <v>208.21</v>
      </c>
      <c r="C170">
        <v>205.59</v>
      </c>
      <c r="D170">
        <v>207.86</v>
      </c>
      <c r="E170">
        <v>8634936</v>
      </c>
      <c r="F170">
        <v>207.32470000000001</v>
      </c>
      <c r="G170" s="4">
        <v>45551.166666666664</v>
      </c>
      <c r="H170">
        <v>122760</v>
      </c>
    </row>
    <row r="171" spans="1:8" x14ac:dyDescent="0.25">
      <c r="A171">
        <v>207.73</v>
      </c>
      <c r="B171">
        <v>209.93</v>
      </c>
      <c r="C171">
        <v>207.66</v>
      </c>
      <c r="D171">
        <v>209.25</v>
      </c>
      <c r="E171">
        <v>7573345</v>
      </c>
      <c r="F171">
        <v>208.86609999999999</v>
      </c>
      <c r="G171" s="4">
        <v>45552.166666666664</v>
      </c>
      <c r="H171">
        <v>121870</v>
      </c>
    </row>
    <row r="172" spans="1:8" x14ac:dyDescent="0.25">
      <c r="A172">
        <v>209.01</v>
      </c>
      <c r="B172">
        <v>211.33609999999999</v>
      </c>
      <c r="C172">
        <v>206.7</v>
      </c>
      <c r="D172">
        <v>207.53</v>
      </c>
      <c r="E172">
        <v>8259876</v>
      </c>
      <c r="F172">
        <v>208.1319</v>
      </c>
      <c r="G172" s="4">
        <v>45553.166666666664</v>
      </c>
      <c r="H172">
        <v>146212</v>
      </c>
    </row>
    <row r="173" spans="1:8" x14ac:dyDescent="0.25">
      <c r="A173">
        <v>209.78</v>
      </c>
      <c r="B173">
        <v>211.91</v>
      </c>
      <c r="C173">
        <v>207.34</v>
      </c>
      <c r="D173">
        <v>210.48</v>
      </c>
      <c r="E173">
        <v>11635168</v>
      </c>
      <c r="F173">
        <v>210.3158</v>
      </c>
      <c r="G173" s="4">
        <v>45554.166666666664</v>
      </c>
      <c r="H173">
        <v>161513</v>
      </c>
    </row>
    <row r="174" spans="1:8" x14ac:dyDescent="0.25">
      <c r="A174">
        <v>209.93</v>
      </c>
      <c r="B174">
        <v>211.41499999999999</v>
      </c>
      <c r="C174">
        <v>209.5</v>
      </c>
      <c r="D174">
        <v>211.09</v>
      </c>
      <c r="E174">
        <v>20884974</v>
      </c>
      <c r="F174">
        <v>210.80179999999999</v>
      </c>
      <c r="G174" s="4">
        <v>45555.166666666664</v>
      </c>
      <c r="H174">
        <v>123058</v>
      </c>
    </row>
    <row r="175" spans="1:8" x14ac:dyDescent="0.25">
      <c r="A175">
        <v>211</v>
      </c>
      <c r="B175">
        <v>211.8</v>
      </c>
      <c r="C175">
        <v>209.99</v>
      </c>
      <c r="D175">
        <v>211.44</v>
      </c>
      <c r="E175">
        <v>7223491</v>
      </c>
      <c r="F175">
        <v>211.19</v>
      </c>
      <c r="G175" s="4">
        <v>45558.166666666664</v>
      </c>
      <c r="H175">
        <v>98324</v>
      </c>
    </row>
    <row r="176" spans="1:8" x14ac:dyDescent="0.25">
      <c r="A176">
        <v>211.15</v>
      </c>
      <c r="B176">
        <v>212.95</v>
      </c>
      <c r="C176">
        <v>210.37</v>
      </c>
      <c r="D176">
        <v>211.59</v>
      </c>
      <c r="E176">
        <v>7323239</v>
      </c>
      <c r="F176">
        <v>211.53319999999999</v>
      </c>
      <c r="G176" s="4">
        <v>45559.166666666664</v>
      </c>
      <c r="H176">
        <v>94257</v>
      </c>
    </row>
    <row r="177" spans="1:8" x14ac:dyDescent="0.25">
      <c r="A177">
        <v>211.68</v>
      </c>
      <c r="B177">
        <v>212.24</v>
      </c>
      <c r="C177">
        <v>208.61</v>
      </c>
      <c r="D177">
        <v>210.19</v>
      </c>
      <c r="E177">
        <v>8976520</v>
      </c>
      <c r="F177">
        <v>210.0154</v>
      </c>
      <c r="G177" s="4">
        <v>45560.166666666664</v>
      </c>
      <c r="H177">
        <v>108489</v>
      </c>
    </row>
    <row r="178" spans="1:8" x14ac:dyDescent="0.25">
      <c r="A178">
        <v>211.13</v>
      </c>
      <c r="B178">
        <v>211.7</v>
      </c>
      <c r="C178">
        <v>209.01</v>
      </c>
      <c r="D178">
        <v>209.78</v>
      </c>
      <c r="E178">
        <v>7807480</v>
      </c>
      <c r="F178">
        <v>210.11109999999999</v>
      </c>
      <c r="G178" s="4">
        <v>45561.166666666664</v>
      </c>
      <c r="H178">
        <v>117271</v>
      </c>
    </row>
    <row r="179" spans="1:8" x14ac:dyDescent="0.25">
      <c r="A179">
        <v>210.65</v>
      </c>
      <c r="B179">
        <v>212.44</v>
      </c>
      <c r="C179">
        <v>209.33</v>
      </c>
      <c r="D179">
        <v>210.5</v>
      </c>
      <c r="E179">
        <v>7032450</v>
      </c>
      <c r="F179">
        <v>210.68629999999999</v>
      </c>
      <c r="G179" s="4">
        <v>45562.166666666664</v>
      </c>
      <c r="H179">
        <v>96822</v>
      </c>
    </row>
    <row r="180" spans="1:8" x14ac:dyDescent="0.25">
      <c r="A180">
        <v>206.31</v>
      </c>
      <c r="B180">
        <v>210.96</v>
      </c>
      <c r="C180">
        <v>205.26</v>
      </c>
      <c r="D180">
        <v>210.86</v>
      </c>
      <c r="E180">
        <v>8668314</v>
      </c>
      <c r="F180">
        <v>209.6019</v>
      </c>
      <c r="G180" s="4">
        <v>45565.166666666664</v>
      </c>
      <c r="H180">
        <v>122207</v>
      </c>
    </row>
    <row r="181" spans="1:8" x14ac:dyDescent="0.25">
      <c r="A181">
        <v>208.9</v>
      </c>
      <c r="B181">
        <v>209.09</v>
      </c>
      <c r="C181">
        <v>206.19</v>
      </c>
      <c r="D181">
        <v>207.04</v>
      </c>
      <c r="E181">
        <v>8540064</v>
      </c>
      <c r="F181">
        <v>207.43129999999999</v>
      </c>
      <c r="G181" s="4">
        <v>45566.166666666664</v>
      </c>
      <c r="H181">
        <v>135878</v>
      </c>
    </row>
    <row r="182" spans="1:8" x14ac:dyDescent="0.25">
      <c r="A182">
        <v>207.08</v>
      </c>
      <c r="B182">
        <v>208.95</v>
      </c>
      <c r="C182">
        <v>205.69</v>
      </c>
      <c r="D182">
        <v>207.29</v>
      </c>
      <c r="E182">
        <v>5810931</v>
      </c>
      <c r="F182">
        <v>207.4325</v>
      </c>
      <c r="G182" s="4">
        <v>45567.166666666664</v>
      </c>
      <c r="H182">
        <v>103661</v>
      </c>
    </row>
    <row r="183" spans="1:8" x14ac:dyDescent="0.25">
      <c r="A183">
        <v>206.17</v>
      </c>
      <c r="B183">
        <v>206.49</v>
      </c>
      <c r="C183">
        <v>204.34</v>
      </c>
      <c r="D183">
        <v>205.23</v>
      </c>
      <c r="E183">
        <v>7251325</v>
      </c>
      <c r="F183">
        <v>205.2004</v>
      </c>
      <c r="G183" s="4">
        <v>45568.166666666664</v>
      </c>
      <c r="H183">
        <v>118393</v>
      </c>
    </row>
    <row r="184" spans="1:8" x14ac:dyDescent="0.25">
      <c r="A184">
        <v>209.3</v>
      </c>
      <c r="B184">
        <v>211.67</v>
      </c>
      <c r="C184">
        <v>206.91</v>
      </c>
      <c r="D184">
        <v>211.22</v>
      </c>
      <c r="E184">
        <v>10213415</v>
      </c>
      <c r="F184">
        <v>209.76589999999999</v>
      </c>
      <c r="G184" s="4">
        <v>45569.166666666664</v>
      </c>
      <c r="H184">
        <v>135153</v>
      </c>
    </row>
    <row r="185" spans="1:8" x14ac:dyDescent="0.25">
      <c r="A185">
        <v>211.03</v>
      </c>
      <c r="B185">
        <v>213.33</v>
      </c>
      <c r="C185">
        <v>209.69</v>
      </c>
      <c r="D185">
        <v>210.93</v>
      </c>
      <c r="E185">
        <v>6718898</v>
      </c>
      <c r="F185">
        <v>211.16900000000001</v>
      </c>
      <c r="G185" s="4">
        <v>45572.166666666664</v>
      </c>
      <c r="H185">
        <v>118681</v>
      </c>
    </row>
    <row r="186" spans="1:8" x14ac:dyDescent="0.25">
      <c r="A186">
        <v>210.58</v>
      </c>
      <c r="B186">
        <v>211.33</v>
      </c>
      <c r="C186">
        <v>208.38</v>
      </c>
      <c r="D186">
        <v>210.75</v>
      </c>
      <c r="E186">
        <v>6021772</v>
      </c>
      <c r="F186">
        <v>210.35159999999999</v>
      </c>
      <c r="G186" s="4">
        <v>45573.166666666664</v>
      </c>
      <c r="H186">
        <v>97284</v>
      </c>
    </row>
    <row r="187" spans="1:8" x14ac:dyDescent="0.25">
      <c r="A187">
        <v>209.7</v>
      </c>
      <c r="B187">
        <v>214.24</v>
      </c>
      <c r="C187">
        <v>209.38</v>
      </c>
      <c r="D187">
        <v>213.42</v>
      </c>
      <c r="E187">
        <v>7023998</v>
      </c>
      <c r="F187">
        <v>213.1079</v>
      </c>
      <c r="G187" s="4">
        <v>45574.166666666664</v>
      </c>
      <c r="H187">
        <v>108558</v>
      </c>
    </row>
    <row r="188" spans="1:8" x14ac:dyDescent="0.25">
      <c r="A188">
        <v>214.81</v>
      </c>
      <c r="B188">
        <v>214.81</v>
      </c>
      <c r="C188">
        <v>211.47</v>
      </c>
      <c r="D188">
        <v>212.84</v>
      </c>
      <c r="E188">
        <v>7927051</v>
      </c>
      <c r="F188">
        <v>212.80860000000001</v>
      </c>
      <c r="G188" s="4">
        <v>45575.166666666664</v>
      </c>
      <c r="H188">
        <v>119508</v>
      </c>
    </row>
    <row r="189" spans="1:8" x14ac:dyDescent="0.25">
      <c r="A189">
        <v>215.67</v>
      </c>
      <c r="B189">
        <v>224.62989999999999</v>
      </c>
      <c r="C189">
        <v>215.16</v>
      </c>
      <c r="D189">
        <v>222.29</v>
      </c>
      <c r="E189">
        <v>18320650</v>
      </c>
      <c r="F189">
        <v>221.90020000000001</v>
      </c>
      <c r="G189" s="4">
        <v>45576.166666666664</v>
      </c>
      <c r="H189">
        <v>251286</v>
      </c>
    </row>
    <row r="190" spans="1:8" x14ac:dyDescent="0.25">
      <c r="A190">
        <v>223.2</v>
      </c>
      <c r="B190">
        <v>223.7</v>
      </c>
      <c r="C190">
        <v>218.88</v>
      </c>
      <c r="D190">
        <v>221.48</v>
      </c>
      <c r="E190">
        <v>9048925</v>
      </c>
      <c r="F190">
        <v>220.8399</v>
      </c>
      <c r="G190" s="4">
        <v>45579.166666666664</v>
      </c>
      <c r="H190">
        <v>135642</v>
      </c>
    </row>
    <row r="191" spans="1:8" x14ac:dyDescent="0.25">
      <c r="A191">
        <v>223.66</v>
      </c>
      <c r="B191">
        <v>225.45</v>
      </c>
      <c r="C191">
        <v>221.82</v>
      </c>
      <c r="D191">
        <v>222.39</v>
      </c>
      <c r="E191">
        <v>9235825</v>
      </c>
      <c r="F191">
        <v>223.25970000000001</v>
      </c>
      <c r="G191" s="4">
        <v>45580.166666666664</v>
      </c>
      <c r="H191">
        <v>151091</v>
      </c>
    </row>
    <row r="192" spans="1:8" x14ac:dyDescent="0.25">
      <c r="A192">
        <v>222.33</v>
      </c>
      <c r="B192">
        <v>223.68</v>
      </c>
      <c r="C192">
        <v>221.04</v>
      </c>
      <c r="D192">
        <v>223.64</v>
      </c>
      <c r="E192">
        <v>6382515</v>
      </c>
      <c r="F192">
        <v>222.79</v>
      </c>
      <c r="G192" s="4">
        <v>45581.166666666664</v>
      </c>
      <c r="H192">
        <v>116237</v>
      </c>
    </row>
    <row r="193" spans="1:8" x14ac:dyDescent="0.25">
      <c r="A193">
        <v>224.27</v>
      </c>
      <c r="B193">
        <v>225.85</v>
      </c>
      <c r="C193">
        <v>223.31</v>
      </c>
      <c r="D193">
        <v>224.42</v>
      </c>
      <c r="E193">
        <v>6470186</v>
      </c>
      <c r="F193">
        <v>224.79159999999999</v>
      </c>
      <c r="G193" s="4">
        <v>45582.166666666664</v>
      </c>
      <c r="H193">
        <v>116060</v>
      </c>
    </row>
    <row r="194" spans="1:8" x14ac:dyDescent="0.25">
      <c r="A194">
        <v>225</v>
      </c>
      <c r="B194">
        <v>225.92</v>
      </c>
      <c r="C194">
        <v>223.1</v>
      </c>
      <c r="D194">
        <v>225.37</v>
      </c>
      <c r="E194">
        <v>7000543</v>
      </c>
      <c r="F194">
        <v>225.14060000000001</v>
      </c>
      <c r="G194" s="4">
        <v>45583.166666666664</v>
      </c>
      <c r="H194">
        <v>100385</v>
      </c>
    </row>
    <row r="195" spans="1:8" x14ac:dyDescent="0.25">
      <c r="A195">
        <v>225.22</v>
      </c>
      <c r="B195">
        <v>225.7</v>
      </c>
      <c r="C195">
        <v>222.9</v>
      </c>
      <c r="D195">
        <v>223</v>
      </c>
      <c r="E195">
        <v>5869959</v>
      </c>
      <c r="F195">
        <v>223.54689999999999</v>
      </c>
      <c r="G195" s="4">
        <v>45586.166666666664</v>
      </c>
      <c r="H195">
        <v>99627</v>
      </c>
    </row>
    <row r="196" spans="1:8" x14ac:dyDescent="0.25">
      <c r="A196">
        <v>223.02</v>
      </c>
      <c r="B196">
        <v>225.28</v>
      </c>
      <c r="C196">
        <v>221.1</v>
      </c>
      <c r="D196">
        <v>224.12</v>
      </c>
      <c r="E196">
        <v>9586793</v>
      </c>
      <c r="F196">
        <v>223.7852</v>
      </c>
      <c r="G196" s="4">
        <v>45587.166666666664</v>
      </c>
      <c r="H196">
        <v>137632</v>
      </c>
    </row>
    <row r="197" spans="1:8" x14ac:dyDescent="0.25">
      <c r="A197">
        <v>223.66</v>
      </c>
      <c r="B197">
        <v>224.79990000000001</v>
      </c>
      <c r="C197">
        <v>222.53</v>
      </c>
      <c r="D197">
        <v>223.41</v>
      </c>
      <c r="E197">
        <v>6180528</v>
      </c>
      <c r="F197">
        <v>223.642</v>
      </c>
      <c r="G197" s="4">
        <v>45588.166666666664</v>
      </c>
      <c r="H197">
        <v>97513</v>
      </c>
    </row>
    <row r="198" spans="1:8" x14ac:dyDescent="0.25">
      <c r="A198">
        <v>221.83</v>
      </c>
      <c r="B198">
        <v>225.06</v>
      </c>
      <c r="C198">
        <v>221.66</v>
      </c>
      <c r="D198">
        <v>224.98</v>
      </c>
      <c r="E198">
        <v>6002202</v>
      </c>
      <c r="F198">
        <v>223.8946</v>
      </c>
      <c r="G198" s="4">
        <v>45589.166666666664</v>
      </c>
      <c r="H198">
        <v>91620</v>
      </c>
    </row>
    <row r="199" spans="1:8" x14ac:dyDescent="0.25">
      <c r="A199">
        <v>225</v>
      </c>
      <c r="B199">
        <v>225.62</v>
      </c>
      <c r="C199">
        <v>220.875</v>
      </c>
      <c r="D199">
        <v>222.31</v>
      </c>
      <c r="E199">
        <v>6369720</v>
      </c>
      <c r="F199">
        <v>222.61670000000001</v>
      </c>
      <c r="G199" s="4">
        <v>45590.166666666664</v>
      </c>
      <c r="H199">
        <v>100336</v>
      </c>
    </row>
    <row r="200" spans="1:8" x14ac:dyDescent="0.25">
      <c r="A200">
        <v>223.35</v>
      </c>
      <c r="B200">
        <v>225.64</v>
      </c>
      <c r="C200">
        <v>222.95</v>
      </c>
      <c r="D200">
        <v>225.5</v>
      </c>
      <c r="E200">
        <v>6842956</v>
      </c>
      <c r="F200">
        <v>224.9666</v>
      </c>
      <c r="G200" s="4">
        <v>45593.166666666664</v>
      </c>
      <c r="H200">
        <v>86006</v>
      </c>
    </row>
    <row r="201" spans="1:8" x14ac:dyDescent="0.25">
      <c r="A201">
        <v>225.21</v>
      </c>
      <c r="B201">
        <v>226.75</v>
      </c>
      <c r="C201">
        <v>222.81</v>
      </c>
      <c r="D201">
        <v>222.9</v>
      </c>
      <c r="E201">
        <v>6580004</v>
      </c>
      <c r="F201">
        <v>223.6559</v>
      </c>
      <c r="G201" s="4">
        <v>45594.166666666664</v>
      </c>
      <c r="H201">
        <v>96336</v>
      </c>
    </row>
    <row r="202" spans="1:8" x14ac:dyDescent="0.25">
      <c r="A202">
        <v>222.54</v>
      </c>
      <c r="B202">
        <v>226.31</v>
      </c>
      <c r="C202">
        <v>221.58</v>
      </c>
      <c r="D202">
        <v>224.41</v>
      </c>
      <c r="E202">
        <v>7110941</v>
      </c>
      <c r="F202">
        <v>224.76230000000001</v>
      </c>
      <c r="G202" s="4">
        <v>45595.166666666664</v>
      </c>
      <c r="H202">
        <v>109454</v>
      </c>
    </row>
    <row r="203" spans="1:8" x14ac:dyDescent="0.25">
      <c r="A203">
        <v>224.7</v>
      </c>
      <c r="B203">
        <v>225.69</v>
      </c>
      <c r="C203">
        <v>221.82</v>
      </c>
      <c r="D203">
        <v>221.92</v>
      </c>
      <c r="E203">
        <v>7829932</v>
      </c>
      <c r="F203">
        <v>222.7962</v>
      </c>
      <c r="G203" s="4">
        <v>45596.166666666664</v>
      </c>
      <c r="H203">
        <v>109890</v>
      </c>
    </row>
    <row r="204" spans="1:8" x14ac:dyDescent="0.25">
      <c r="A204">
        <v>223.56</v>
      </c>
      <c r="B204">
        <v>226.15</v>
      </c>
      <c r="C204">
        <v>222.7</v>
      </c>
      <c r="D204">
        <v>222.94</v>
      </c>
      <c r="E204">
        <v>6923452</v>
      </c>
      <c r="F204">
        <v>224.09460000000001</v>
      </c>
      <c r="G204" s="4">
        <v>45597.166666666664</v>
      </c>
      <c r="H204">
        <v>111216</v>
      </c>
    </row>
    <row r="205" spans="1:8" x14ac:dyDescent="0.25">
      <c r="A205">
        <v>222.65</v>
      </c>
      <c r="B205">
        <v>223.76</v>
      </c>
      <c r="C205">
        <v>219.17</v>
      </c>
      <c r="D205">
        <v>219.78</v>
      </c>
      <c r="E205">
        <v>8229588</v>
      </c>
      <c r="F205">
        <v>220.48249999999999</v>
      </c>
      <c r="G205" s="4">
        <v>45600.208333333336</v>
      </c>
      <c r="H205">
        <v>115955</v>
      </c>
    </row>
    <row r="206" spans="1:8" x14ac:dyDescent="0.25">
      <c r="A206">
        <v>220.03</v>
      </c>
      <c r="B206">
        <v>221.96</v>
      </c>
      <c r="C206">
        <v>220</v>
      </c>
      <c r="D206">
        <v>221.49</v>
      </c>
      <c r="E206">
        <v>5600686</v>
      </c>
      <c r="F206">
        <v>221.07910000000001</v>
      </c>
      <c r="G206" s="4">
        <v>45601.208333333336</v>
      </c>
      <c r="H206">
        <v>96449</v>
      </c>
    </row>
    <row r="207" spans="1:8" x14ac:dyDescent="0.25">
      <c r="A207">
        <v>235</v>
      </c>
      <c r="B207">
        <v>248</v>
      </c>
      <c r="C207">
        <v>234.77</v>
      </c>
      <c r="D207">
        <v>247.06</v>
      </c>
      <c r="E207">
        <v>23987753</v>
      </c>
      <c r="F207">
        <v>243.44710000000001</v>
      </c>
      <c r="G207" s="4">
        <v>45602.208333333336</v>
      </c>
      <c r="H207">
        <v>334869</v>
      </c>
    </row>
    <row r="208" spans="1:8" x14ac:dyDescent="0.25">
      <c r="A208">
        <v>244.5</v>
      </c>
      <c r="B208">
        <v>244.57</v>
      </c>
      <c r="C208">
        <v>235.22</v>
      </c>
      <c r="D208">
        <v>236.38</v>
      </c>
      <c r="E208">
        <v>16451071</v>
      </c>
      <c r="F208">
        <v>238.15110000000001</v>
      </c>
      <c r="G208" s="4">
        <v>45603.208333333336</v>
      </c>
      <c r="H208">
        <v>244024</v>
      </c>
    </row>
    <row r="209" spans="1:8" x14ac:dyDescent="0.25">
      <c r="A209">
        <v>239.34</v>
      </c>
      <c r="B209">
        <v>239.34</v>
      </c>
      <c r="C209">
        <v>235.78</v>
      </c>
      <c r="D209">
        <v>236.98</v>
      </c>
      <c r="E209">
        <v>9502100</v>
      </c>
      <c r="F209">
        <v>237.58609999999999</v>
      </c>
      <c r="G209" s="4">
        <v>45604.208333333336</v>
      </c>
      <c r="H209">
        <v>141032</v>
      </c>
    </row>
    <row r="210" spans="1:8" x14ac:dyDescent="0.25">
      <c r="A210">
        <v>240</v>
      </c>
      <c r="B210">
        <v>242.1</v>
      </c>
      <c r="C210">
        <v>239</v>
      </c>
      <c r="D210">
        <v>239.29</v>
      </c>
      <c r="E210">
        <v>9017079</v>
      </c>
      <c r="F210">
        <v>240.1345</v>
      </c>
      <c r="G210" s="4">
        <v>45607.208333333336</v>
      </c>
      <c r="H210">
        <v>129737</v>
      </c>
    </row>
    <row r="211" spans="1:8" x14ac:dyDescent="0.25">
      <c r="A211">
        <v>240.55</v>
      </c>
      <c r="B211">
        <v>241.46</v>
      </c>
      <c r="C211">
        <v>238.76</v>
      </c>
      <c r="D211">
        <v>239.56</v>
      </c>
      <c r="E211">
        <v>6860956</v>
      </c>
      <c r="F211">
        <v>239.81469999999999</v>
      </c>
      <c r="G211" s="4">
        <v>45608.208333333336</v>
      </c>
      <c r="H211">
        <v>120313</v>
      </c>
    </row>
    <row r="212" spans="1:8" x14ac:dyDescent="0.25">
      <c r="A212">
        <v>240.58</v>
      </c>
      <c r="B212">
        <v>244.09</v>
      </c>
      <c r="C212">
        <v>240.31</v>
      </c>
      <c r="D212">
        <v>241.16</v>
      </c>
      <c r="E212">
        <v>11472557</v>
      </c>
      <c r="F212">
        <v>241.63239999999999</v>
      </c>
      <c r="G212" s="4">
        <v>45609.208333333336</v>
      </c>
      <c r="H212">
        <v>118090</v>
      </c>
    </row>
    <row r="213" spans="1:8" x14ac:dyDescent="0.25">
      <c r="A213">
        <v>242.41499999999999</v>
      </c>
      <c r="B213">
        <v>244.29</v>
      </c>
      <c r="C213">
        <v>241.05</v>
      </c>
      <c r="D213">
        <v>241.87</v>
      </c>
      <c r="E213">
        <v>10172202</v>
      </c>
      <c r="F213">
        <v>242.24160000000001</v>
      </c>
      <c r="G213" s="4">
        <v>45610.208333333336</v>
      </c>
      <c r="H213">
        <v>114876</v>
      </c>
    </row>
    <row r="214" spans="1:8" x14ac:dyDescent="0.25">
      <c r="A214">
        <v>241.46</v>
      </c>
      <c r="B214">
        <v>246.42</v>
      </c>
      <c r="C214">
        <v>241.46</v>
      </c>
      <c r="D214">
        <v>245.31</v>
      </c>
      <c r="E214">
        <v>11518836</v>
      </c>
      <c r="F214">
        <v>244.99260000000001</v>
      </c>
      <c r="G214" s="4">
        <v>45611.208333333336</v>
      </c>
      <c r="H214">
        <v>148014</v>
      </c>
    </row>
    <row r="215" spans="1:8" x14ac:dyDescent="0.25">
      <c r="A215">
        <v>247.76</v>
      </c>
      <c r="B215">
        <v>247.93</v>
      </c>
      <c r="C215">
        <v>242.68</v>
      </c>
      <c r="D215">
        <v>245.03</v>
      </c>
      <c r="E215">
        <v>9052575</v>
      </c>
      <c r="F215">
        <v>244.95179999999999</v>
      </c>
      <c r="G215" s="4">
        <v>45614.208333333336</v>
      </c>
      <c r="H215">
        <v>116188</v>
      </c>
    </row>
    <row r="216" spans="1:8" x14ac:dyDescent="0.25">
      <c r="A216">
        <v>242.25</v>
      </c>
      <c r="B216">
        <v>245.15090000000001</v>
      </c>
      <c r="C216">
        <v>241.55</v>
      </c>
      <c r="D216">
        <v>243.09</v>
      </c>
      <c r="E216">
        <v>6792660</v>
      </c>
      <c r="F216">
        <v>243.47909999999999</v>
      </c>
      <c r="G216" s="4">
        <v>45615.208333333336</v>
      </c>
      <c r="H216">
        <v>104729</v>
      </c>
    </row>
    <row r="217" spans="1:8" x14ac:dyDescent="0.25">
      <c r="A217">
        <v>244.4</v>
      </c>
      <c r="B217">
        <v>244.61</v>
      </c>
      <c r="C217">
        <v>238.64</v>
      </c>
      <c r="D217">
        <v>240.78</v>
      </c>
      <c r="E217">
        <v>9015290</v>
      </c>
      <c r="F217">
        <v>240.74100000000001</v>
      </c>
      <c r="G217" s="4">
        <v>45616.208333333336</v>
      </c>
      <c r="H217">
        <v>104798</v>
      </c>
    </row>
    <row r="218" spans="1:8" x14ac:dyDescent="0.25">
      <c r="A218">
        <v>243.23</v>
      </c>
      <c r="B218">
        <v>245.49</v>
      </c>
      <c r="C218">
        <v>242.10499999999999</v>
      </c>
      <c r="D218">
        <v>244.76</v>
      </c>
      <c r="E218">
        <v>8783516</v>
      </c>
      <c r="F218">
        <v>244.2645</v>
      </c>
      <c r="G218" s="4">
        <v>45617.208333333336</v>
      </c>
      <c r="H218">
        <v>114974</v>
      </c>
    </row>
    <row r="219" spans="1:8" x14ac:dyDescent="0.25">
      <c r="A219">
        <v>243.61</v>
      </c>
      <c r="B219">
        <v>249.15</v>
      </c>
      <c r="C219">
        <v>243.03469999999999</v>
      </c>
      <c r="D219">
        <v>248.55</v>
      </c>
      <c r="E219">
        <v>7997307</v>
      </c>
      <c r="F219">
        <v>248.10210000000001</v>
      </c>
      <c r="G219" s="4">
        <v>45618.208333333336</v>
      </c>
      <c r="H219">
        <v>111280</v>
      </c>
    </row>
    <row r="220" spans="1:8" x14ac:dyDescent="0.25">
      <c r="A220">
        <v>249.59</v>
      </c>
      <c r="B220">
        <v>254.31</v>
      </c>
      <c r="C220">
        <v>249.06</v>
      </c>
      <c r="D220">
        <v>250.29</v>
      </c>
      <c r="E220">
        <v>10295350</v>
      </c>
      <c r="F220">
        <v>250.2072</v>
      </c>
      <c r="G220" s="4">
        <v>45621.208333333336</v>
      </c>
      <c r="H220">
        <v>114513</v>
      </c>
    </row>
    <row r="221" spans="1:8" x14ac:dyDescent="0.25">
      <c r="A221">
        <v>250.49</v>
      </c>
      <c r="B221">
        <v>251</v>
      </c>
      <c r="C221">
        <v>248.34</v>
      </c>
      <c r="D221">
        <v>249.97</v>
      </c>
      <c r="E221">
        <v>6212142</v>
      </c>
      <c r="F221">
        <v>249.69630000000001</v>
      </c>
      <c r="G221" s="4">
        <v>45622.208333333336</v>
      </c>
      <c r="H221">
        <v>91630</v>
      </c>
    </row>
    <row r="222" spans="1:8" x14ac:dyDescent="0.25">
      <c r="A222">
        <v>249.35</v>
      </c>
      <c r="B222">
        <v>251.19</v>
      </c>
      <c r="C222">
        <v>248.77099999999999</v>
      </c>
      <c r="D222">
        <v>249.79</v>
      </c>
      <c r="E222">
        <v>5472265</v>
      </c>
      <c r="F222">
        <v>249.8734</v>
      </c>
      <c r="G222" s="4">
        <v>45623.208333333336</v>
      </c>
      <c r="H222">
        <v>82760</v>
      </c>
    </row>
    <row r="223" spans="1:8" x14ac:dyDescent="0.25">
      <c r="A223">
        <v>249.86</v>
      </c>
      <c r="B223">
        <v>251.77</v>
      </c>
      <c r="C223">
        <v>249.44499999999999</v>
      </c>
      <c r="D223">
        <v>249.72</v>
      </c>
      <c r="E223">
        <v>5494825</v>
      </c>
      <c r="F223">
        <v>250.3586</v>
      </c>
      <c r="G223" s="4">
        <v>45625.208333333336</v>
      </c>
      <c r="H223">
        <v>67560</v>
      </c>
    </row>
    <row r="224" spans="1:8" x14ac:dyDescent="0.25">
      <c r="A224">
        <v>249.55</v>
      </c>
      <c r="B224">
        <v>250.25</v>
      </c>
      <c r="C224">
        <v>245.03</v>
      </c>
      <c r="D224">
        <v>246.25</v>
      </c>
      <c r="E224">
        <v>8899741</v>
      </c>
      <c r="F224">
        <v>246.61009999999999</v>
      </c>
      <c r="G224" s="4">
        <v>45628.208333333336</v>
      </c>
      <c r="H224">
        <v>122265</v>
      </c>
    </row>
    <row r="225" spans="1:8" x14ac:dyDescent="0.25">
      <c r="A225">
        <v>248.23</v>
      </c>
      <c r="B225">
        <v>249.04</v>
      </c>
      <c r="C225">
        <v>244.63</v>
      </c>
      <c r="D225">
        <v>244.82</v>
      </c>
      <c r="E225">
        <v>6657694</v>
      </c>
      <c r="F225">
        <v>245.95259999999999</v>
      </c>
      <c r="G225" s="4">
        <v>45629.208333333336</v>
      </c>
      <c r="H225">
        <v>104470</v>
      </c>
    </row>
    <row r="226" spans="1:8" x14ac:dyDescent="0.25">
      <c r="A226">
        <v>244.7</v>
      </c>
      <c r="B226">
        <v>245.345</v>
      </c>
      <c r="C226">
        <v>242.23</v>
      </c>
      <c r="D226">
        <v>243.4</v>
      </c>
      <c r="E226">
        <v>7346265</v>
      </c>
      <c r="F226">
        <v>243.41669999999999</v>
      </c>
      <c r="G226" s="4">
        <v>45630.208333333336</v>
      </c>
      <c r="H226">
        <v>103998</v>
      </c>
    </row>
    <row r="227" spans="1:8" x14ac:dyDescent="0.25">
      <c r="A227">
        <v>245.39</v>
      </c>
      <c r="B227">
        <v>247.18</v>
      </c>
      <c r="C227">
        <v>244.62</v>
      </c>
      <c r="D227">
        <v>245.48</v>
      </c>
      <c r="E227">
        <v>6572536</v>
      </c>
      <c r="F227">
        <v>245.91329999999999</v>
      </c>
      <c r="G227" s="4">
        <v>45631.208333333336</v>
      </c>
      <c r="H227">
        <v>100872</v>
      </c>
    </row>
    <row r="228" spans="1:8" x14ac:dyDescent="0.25">
      <c r="A228">
        <v>245.7</v>
      </c>
      <c r="B228">
        <v>247.74</v>
      </c>
      <c r="C228">
        <v>244.84</v>
      </c>
      <c r="D228">
        <v>247.36</v>
      </c>
      <c r="E228">
        <v>5519738</v>
      </c>
      <c r="F228">
        <v>246.67760000000001</v>
      </c>
      <c r="G228" s="4">
        <v>45632.208333333336</v>
      </c>
      <c r="H228">
        <v>89890</v>
      </c>
    </row>
    <row r="229" spans="1:8" x14ac:dyDescent="0.25">
      <c r="A229">
        <v>247.13</v>
      </c>
      <c r="B229">
        <v>247.8699</v>
      </c>
      <c r="C229">
        <v>243.76</v>
      </c>
      <c r="D229">
        <v>243.81</v>
      </c>
      <c r="E229">
        <v>7076466</v>
      </c>
      <c r="F229">
        <v>244.9042</v>
      </c>
      <c r="G229" s="4">
        <v>45635.208333333336</v>
      </c>
      <c r="H229">
        <v>111650</v>
      </c>
    </row>
    <row r="230" spans="1:8" x14ac:dyDescent="0.25">
      <c r="A230">
        <v>243.89</v>
      </c>
      <c r="B230">
        <v>247.96</v>
      </c>
      <c r="C230">
        <v>242.22</v>
      </c>
      <c r="D230">
        <v>242.86</v>
      </c>
      <c r="E230">
        <v>9108339</v>
      </c>
      <c r="F230">
        <v>243.6079</v>
      </c>
      <c r="G230" s="4">
        <v>45636.208333333336</v>
      </c>
      <c r="H230">
        <v>134293</v>
      </c>
    </row>
    <row r="231" spans="1:8" x14ac:dyDescent="0.25">
      <c r="A231">
        <v>244</v>
      </c>
      <c r="B231">
        <v>244.27</v>
      </c>
      <c r="C231">
        <v>242.18</v>
      </c>
      <c r="D231">
        <v>243.53</v>
      </c>
      <c r="E231">
        <v>7884442</v>
      </c>
      <c r="F231">
        <v>243.4785</v>
      </c>
      <c r="G231" s="4">
        <v>45637.208333333336</v>
      </c>
      <c r="H231">
        <v>104425</v>
      </c>
    </row>
    <row r="232" spans="1:8" x14ac:dyDescent="0.25">
      <c r="A232">
        <v>243</v>
      </c>
      <c r="B232">
        <v>244.1</v>
      </c>
      <c r="C232">
        <v>241.04</v>
      </c>
      <c r="D232">
        <v>241.53</v>
      </c>
      <c r="E232">
        <v>6113771</v>
      </c>
      <c r="F232">
        <v>241.9803</v>
      </c>
      <c r="G232" s="4">
        <v>45638.208333333336</v>
      </c>
      <c r="H232">
        <v>98777</v>
      </c>
    </row>
    <row r="233" spans="1:8" x14ac:dyDescent="0.25">
      <c r="A233">
        <v>242.07</v>
      </c>
      <c r="B233">
        <v>242.715</v>
      </c>
      <c r="C233">
        <v>239.1437</v>
      </c>
      <c r="D233">
        <v>239.94</v>
      </c>
      <c r="E233">
        <v>10392749</v>
      </c>
      <c r="F233">
        <v>239.94229999999999</v>
      </c>
      <c r="G233" s="4">
        <v>45639.208333333336</v>
      </c>
      <c r="H233">
        <v>101850</v>
      </c>
    </row>
    <row r="234" spans="1:8" x14ac:dyDescent="0.25">
      <c r="A234">
        <v>240.61</v>
      </c>
      <c r="B234">
        <v>240.67</v>
      </c>
      <c r="C234">
        <v>237.52</v>
      </c>
      <c r="D234">
        <v>239.58</v>
      </c>
      <c r="E234">
        <v>9032044</v>
      </c>
      <c r="F234">
        <v>239.4538</v>
      </c>
      <c r="G234" s="4">
        <v>45642.208333333336</v>
      </c>
      <c r="H234">
        <v>122269</v>
      </c>
    </row>
    <row r="235" spans="1:8" x14ac:dyDescent="0.25">
      <c r="A235">
        <v>238.65</v>
      </c>
      <c r="B235">
        <v>239.02</v>
      </c>
      <c r="C235">
        <v>236.63</v>
      </c>
      <c r="D235">
        <v>238.36</v>
      </c>
      <c r="E235">
        <v>8083635</v>
      </c>
      <c r="F235">
        <v>238</v>
      </c>
      <c r="G235" s="4">
        <v>45643.208333333336</v>
      </c>
      <c r="H235">
        <v>114751</v>
      </c>
    </row>
    <row r="236" spans="1:8" x14ac:dyDescent="0.25">
      <c r="A236">
        <v>239</v>
      </c>
      <c r="B236">
        <v>239.07</v>
      </c>
      <c r="C236">
        <v>229.53</v>
      </c>
      <c r="D236">
        <v>230.37</v>
      </c>
      <c r="E236">
        <v>11322358</v>
      </c>
      <c r="F236">
        <v>233.55629999999999</v>
      </c>
      <c r="G236" s="4">
        <v>45644.208333333336</v>
      </c>
      <c r="H236">
        <v>152847</v>
      </c>
    </row>
    <row r="237" spans="1:8" x14ac:dyDescent="0.25">
      <c r="A237">
        <v>232.27</v>
      </c>
      <c r="B237">
        <v>236.36</v>
      </c>
      <c r="C237">
        <v>232.27</v>
      </c>
      <c r="D237">
        <v>232.96</v>
      </c>
      <c r="E237">
        <v>11790773</v>
      </c>
      <c r="F237">
        <v>233.63980000000001</v>
      </c>
      <c r="G237" s="4">
        <v>45645.208333333336</v>
      </c>
      <c r="H237">
        <v>152534</v>
      </c>
    </row>
    <row r="238" spans="1:8" x14ac:dyDescent="0.25">
      <c r="A238">
        <v>231.92</v>
      </c>
      <c r="B238">
        <v>239.21</v>
      </c>
      <c r="C238">
        <v>231.58770000000001</v>
      </c>
      <c r="D238">
        <v>237.6</v>
      </c>
      <c r="E238">
        <v>32348414</v>
      </c>
      <c r="F238">
        <v>237.12</v>
      </c>
      <c r="G238" s="4">
        <v>45646.208333333336</v>
      </c>
      <c r="H238">
        <v>132277</v>
      </c>
    </row>
    <row r="239" spans="1:8" x14ac:dyDescent="0.25">
      <c r="A239">
        <v>236.07</v>
      </c>
      <c r="B239">
        <v>238.62</v>
      </c>
      <c r="C239">
        <v>234.88</v>
      </c>
      <c r="D239">
        <v>238.39</v>
      </c>
      <c r="E239">
        <v>8611528</v>
      </c>
      <c r="F239">
        <v>237.43530000000001</v>
      </c>
      <c r="G239" s="4">
        <v>45649.208333333336</v>
      </c>
      <c r="H239">
        <v>93999</v>
      </c>
    </row>
    <row r="240" spans="1:8" x14ac:dyDescent="0.25">
      <c r="A240">
        <v>239.43</v>
      </c>
      <c r="B240">
        <v>242.4922</v>
      </c>
      <c r="C240">
        <v>239.07</v>
      </c>
      <c r="D240">
        <v>242.31</v>
      </c>
      <c r="E240">
        <v>3729092</v>
      </c>
      <c r="F240">
        <v>241.26560000000001</v>
      </c>
      <c r="G240" s="4">
        <v>45650.208333333336</v>
      </c>
      <c r="H240">
        <v>55844</v>
      </c>
    </row>
    <row r="241" spans="1:8" x14ac:dyDescent="0.25">
      <c r="A241">
        <v>241.43</v>
      </c>
      <c r="B241">
        <v>243.26</v>
      </c>
      <c r="C241">
        <v>240.79</v>
      </c>
      <c r="D241">
        <v>243.14</v>
      </c>
      <c r="E241">
        <v>4452168</v>
      </c>
      <c r="F241">
        <v>242.55860000000001</v>
      </c>
      <c r="G241" s="4">
        <v>45652.208333333336</v>
      </c>
      <c r="H241">
        <v>71264</v>
      </c>
    </row>
    <row r="242" spans="1:8" x14ac:dyDescent="0.25">
      <c r="A242">
        <v>242.72</v>
      </c>
      <c r="B242">
        <v>243.39</v>
      </c>
      <c r="C242">
        <v>240.04</v>
      </c>
      <c r="D242">
        <v>241.17</v>
      </c>
      <c r="E242">
        <v>5730607</v>
      </c>
      <c r="F242">
        <v>241.23070000000001</v>
      </c>
      <c r="G242" s="4">
        <v>45653.208333333336</v>
      </c>
      <c r="H242">
        <v>76680</v>
      </c>
    </row>
    <row r="243" spans="1:8" x14ac:dyDescent="0.25">
      <c r="A243">
        <v>238.77</v>
      </c>
      <c r="B243">
        <v>240.84</v>
      </c>
      <c r="C243">
        <v>237.11</v>
      </c>
      <c r="D243">
        <v>239.32</v>
      </c>
      <c r="E243">
        <v>5723765</v>
      </c>
      <c r="F243">
        <v>239.4254</v>
      </c>
      <c r="G243" s="4">
        <v>45656.208333333336</v>
      </c>
      <c r="H243">
        <v>83033</v>
      </c>
    </row>
    <row r="244" spans="1:8" x14ac:dyDescent="0.25">
      <c r="A244">
        <v>240.05</v>
      </c>
      <c r="B244">
        <v>241.4393</v>
      </c>
      <c r="C244">
        <v>239.03</v>
      </c>
      <c r="D244">
        <v>239.71</v>
      </c>
      <c r="E244">
        <v>4870971</v>
      </c>
      <c r="F244">
        <v>239.8794</v>
      </c>
      <c r="G244" s="4">
        <v>45657.208333333336</v>
      </c>
      <c r="H244">
        <v>74806</v>
      </c>
    </row>
    <row r="245" spans="1:8" x14ac:dyDescent="0.25">
      <c r="A245">
        <v>240.92</v>
      </c>
      <c r="B245">
        <v>243.27600000000001</v>
      </c>
      <c r="C245">
        <v>239.45</v>
      </c>
      <c r="D245">
        <v>240</v>
      </c>
      <c r="E245">
        <v>9220914</v>
      </c>
      <c r="F245">
        <v>240.6919</v>
      </c>
      <c r="G245" s="4">
        <v>45659.208333333336</v>
      </c>
      <c r="H245">
        <v>106680</v>
      </c>
    </row>
    <row r="246" spans="1:8" x14ac:dyDescent="0.25">
      <c r="A246">
        <v>243.89</v>
      </c>
      <c r="B246">
        <v>244.88</v>
      </c>
      <c r="C246">
        <v>240.26</v>
      </c>
      <c r="D246">
        <v>243.28</v>
      </c>
      <c r="E246">
        <v>9491053</v>
      </c>
      <c r="F246">
        <v>242.45699999999999</v>
      </c>
      <c r="G246" s="4">
        <v>45660.208333333336</v>
      </c>
      <c r="H246">
        <v>116551</v>
      </c>
    </row>
    <row r="247" spans="1:8" x14ac:dyDescent="0.25">
      <c r="A247">
        <v>243.69499999999999</v>
      </c>
      <c r="B247">
        <v>245.69</v>
      </c>
      <c r="C247">
        <v>240.58</v>
      </c>
      <c r="D247">
        <v>240.85</v>
      </c>
      <c r="E247">
        <v>9917836</v>
      </c>
      <c r="F247">
        <v>242.3451</v>
      </c>
      <c r="G247" s="4">
        <v>45663.208333333336</v>
      </c>
      <c r="H247">
        <v>138858</v>
      </c>
    </row>
    <row r="248" spans="1:8" x14ac:dyDescent="0.25">
      <c r="A248">
        <v>242.14</v>
      </c>
      <c r="B248">
        <v>245.26</v>
      </c>
      <c r="C248">
        <v>240.9</v>
      </c>
      <c r="D248">
        <v>243.17</v>
      </c>
      <c r="E248">
        <v>8753357</v>
      </c>
      <c r="F248">
        <v>243.5342</v>
      </c>
      <c r="G248" s="4">
        <v>45664.208333333336</v>
      </c>
      <c r="H248">
        <v>126640</v>
      </c>
    </row>
    <row r="249" spans="1:8" x14ac:dyDescent="0.25">
      <c r="A249">
        <v>242.75</v>
      </c>
      <c r="B249">
        <v>244.25</v>
      </c>
      <c r="C249">
        <v>240.5</v>
      </c>
      <c r="D249">
        <v>243.13</v>
      </c>
      <c r="E249">
        <v>8675284</v>
      </c>
      <c r="F249">
        <v>242.56720000000001</v>
      </c>
      <c r="G249" s="4">
        <v>45665.208333333336</v>
      </c>
      <c r="H249">
        <v>103905</v>
      </c>
    </row>
    <row r="250" spans="1:8" x14ac:dyDescent="0.25">
      <c r="A250">
        <v>243.09</v>
      </c>
      <c r="B250">
        <v>243.81</v>
      </c>
      <c r="C250">
        <v>238.74</v>
      </c>
      <c r="D250">
        <v>239.87</v>
      </c>
      <c r="E250">
        <v>10256829</v>
      </c>
      <c r="F250">
        <v>240.41919999999999</v>
      </c>
      <c r="G250" s="4">
        <v>45667.208333333336</v>
      </c>
      <c r="H250">
        <v>132851</v>
      </c>
    </row>
    <row r="251" spans="1:8" x14ac:dyDescent="0.25">
      <c r="A251">
        <v>239.67</v>
      </c>
      <c r="B251">
        <v>244.54</v>
      </c>
      <c r="C251">
        <v>239</v>
      </c>
      <c r="D251">
        <v>244.21</v>
      </c>
      <c r="E251">
        <v>10005315</v>
      </c>
      <c r="F251">
        <v>243.2098</v>
      </c>
      <c r="G251" s="4">
        <v>45670.208333333336</v>
      </c>
      <c r="H251">
        <v>135017</v>
      </c>
    </row>
    <row r="252" spans="1:8" x14ac:dyDescent="0.25">
      <c r="A252">
        <v>242.66</v>
      </c>
      <c r="B252">
        <v>247.72</v>
      </c>
      <c r="C252">
        <v>242.19</v>
      </c>
      <c r="D252">
        <v>247.47</v>
      </c>
      <c r="E252">
        <v>12407386</v>
      </c>
      <c r="F252">
        <v>245.52590000000001</v>
      </c>
      <c r="G252" s="4">
        <v>45671.208333333336</v>
      </c>
      <c r="H252">
        <v>169023</v>
      </c>
    </row>
    <row r="253" spans="1:8" x14ac:dyDescent="0.25">
      <c r="A253">
        <v>250.4</v>
      </c>
      <c r="B253">
        <v>253.66990000000001</v>
      </c>
      <c r="C253">
        <v>243.68</v>
      </c>
      <c r="D253">
        <v>252.35</v>
      </c>
      <c r="E253">
        <v>18448520</v>
      </c>
      <c r="F253">
        <v>251.21129999999999</v>
      </c>
      <c r="G253" s="4">
        <v>45672.208333333336</v>
      </c>
      <c r="H253">
        <v>230374</v>
      </c>
    </row>
    <row r="254" spans="1:8" x14ac:dyDescent="0.25">
      <c r="A254">
        <v>254</v>
      </c>
      <c r="B254">
        <v>257.03500000000003</v>
      </c>
      <c r="C254">
        <v>252.33</v>
      </c>
      <c r="D254">
        <v>254.27</v>
      </c>
      <c r="E254">
        <v>15292348</v>
      </c>
      <c r="F254">
        <v>254.13499999999999</v>
      </c>
      <c r="G254" s="4">
        <v>45673.208333333336</v>
      </c>
      <c r="H254">
        <v>189657</v>
      </c>
    </row>
    <row r="255" spans="1:8" x14ac:dyDescent="0.25">
      <c r="A255">
        <v>254.14</v>
      </c>
      <c r="B255">
        <v>260.62</v>
      </c>
      <c r="C255">
        <v>252.14</v>
      </c>
      <c r="D255">
        <v>259.16000000000003</v>
      </c>
      <c r="E255">
        <v>17678101</v>
      </c>
      <c r="F255">
        <v>256.70420000000001</v>
      </c>
      <c r="G255" s="4">
        <v>45674.208333333336</v>
      </c>
      <c r="H255">
        <v>181218</v>
      </c>
    </row>
    <row r="256" spans="1:8" x14ac:dyDescent="0.25">
      <c r="A256">
        <v>260.07</v>
      </c>
      <c r="B256">
        <v>264.25</v>
      </c>
      <c r="C256">
        <v>259.50369999999998</v>
      </c>
      <c r="D256">
        <v>263.02999999999997</v>
      </c>
      <c r="E256">
        <v>13712114</v>
      </c>
      <c r="F256">
        <v>262.35660000000001</v>
      </c>
      <c r="G256" s="4">
        <v>45678.208333333336</v>
      </c>
      <c r="H256">
        <v>152398</v>
      </c>
    </row>
    <row r="257" spans="1:8" x14ac:dyDescent="0.25">
      <c r="A257">
        <v>262.89999999999998</v>
      </c>
      <c r="B257">
        <v>263.38</v>
      </c>
      <c r="C257">
        <v>260.25</v>
      </c>
      <c r="D257">
        <v>262.83999999999997</v>
      </c>
      <c r="E257">
        <v>9021914</v>
      </c>
      <c r="F257">
        <v>262.3963</v>
      </c>
      <c r="G257" s="4">
        <v>45679.208333333336</v>
      </c>
      <c r="H257">
        <v>118304</v>
      </c>
    </row>
    <row r="258" spans="1:8" x14ac:dyDescent="0.25">
      <c r="A258">
        <v>264.69</v>
      </c>
      <c r="B258">
        <v>266.85989999999998</v>
      </c>
      <c r="C258">
        <v>263.81</v>
      </c>
      <c r="D258">
        <v>265.95</v>
      </c>
      <c r="E258">
        <v>10749681</v>
      </c>
      <c r="F258">
        <v>265.30669999999998</v>
      </c>
      <c r="G258" s="4">
        <v>45680.208333333336</v>
      </c>
      <c r="H258">
        <v>121371</v>
      </c>
    </row>
    <row r="259" spans="1:8" x14ac:dyDescent="0.25">
      <c r="A259">
        <v>263.69</v>
      </c>
      <c r="B259">
        <v>267.10000000000002</v>
      </c>
      <c r="C259">
        <v>263.01</v>
      </c>
      <c r="D259">
        <v>264.83999999999997</v>
      </c>
      <c r="E259">
        <v>7666261</v>
      </c>
      <c r="F259">
        <v>264.83670000000001</v>
      </c>
      <c r="G259" s="4">
        <v>45681.208333333336</v>
      </c>
      <c r="H259">
        <v>107840</v>
      </c>
    </row>
    <row r="260" spans="1:8" x14ac:dyDescent="0.25">
      <c r="A260">
        <v>264.17</v>
      </c>
      <c r="B260">
        <v>265.97000000000003</v>
      </c>
      <c r="C260">
        <v>262.26</v>
      </c>
      <c r="D260">
        <v>265.85000000000002</v>
      </c>
      <c r="E260">
        <v>7522258</v>
      </c>
      <c r="F260">
        <v>264.66930000000002</v>
      </c>
      <c r="G260" s="4">
        <v>45684.208333333336</v>
      </c>
      <c r="H260">
        <v>121658</v>
      </c>
    </row>
    <row r="261" spans="1:8" x14ac:dyDescent="0.25">
      <c r="A261">
        <v>265.85000000000002</v>
      </c>
      <c r="B261">
        <v>267.33</v>
      </c>
      <c r="C261">
        <v>264.83010000000002</v>
      </c>
      <c r="D261">
        <v>267.14</v>
      </c>
      <c r="E261">
        <v>7375391</v>
      </c>
      <c r="F261">
        <v>266.39949999999999</v>
      </c>
      <c r="G261" s="4">
        <v>45685.208333333336</v>
      </c>
      <c r="H261">
        <v>99658</v>
      </c>
    </row>
    <row r="262" spans="1:8" x14ac:dyDescent="0.25">
      <c r="A262">
        <v>267.20999999999998</v>
      </c>
      <c r="B262">
        <v>270.68</v>
      </c>
      <c r="C262">
        <v>265.61</v>
      </c>
      <c r="D262">
        <v>266.58</v>
      </c>
      <c r="E262">
        <v>7684870</v>
      </c>
      <c r="F262">
        <v>267.73360000000002</v>
      </c>
      <c r="G262" s="4">
        <v>45686.208333333336</v>
      </c>
      <c r="H262">
        <v>123199</v>
      </c>
    </row>
    <row r="263" spans="1:8" x14ac:dyDescent="0.25">
      <c r="A263">
        <v>268.63</v>
      </c>
      <c r="B263">
        <v>269.7</v>
      </c>
      <c r="C263">
        <v>266.62009999999998</v>
      </c>
      <c r="D263">
        <v>268.23</v>
      </c>
      <c r="E263">
        <v>8753466</v>
      </c>
      <c r="F263">
        <v>268.28059999999999</v>
      </c>
      <c r="G263" s="4">
        <v>45687.208333333336</v>
      </c>
      <c r="H263">
        <v>109168</v>
      </c>
    </row>
    <row r="264" spans="1:8" x14ac:dyDescent="0.25">
      <c r="A264">
        <v>269.23</v>
      </c>
      <c r="B264">
        <v>270.82</v>
      </c>
      <c r="C264">
        <v>266.95999999999998</v>
      </c>
      <c r="D264">
        <v>267.3</v>
      </c>
      <c r="E264">
        <v>7196268</v>
      </c>
      <c r="F264">
        <v>268.30040000000002</v>
      </c>
      <c r="G264" s="4">
        <v>45688.208333333336</v>
      </c>
      <c r="H264">
        <v>104767</v>
      </c>
    </row>
    <row r="265" spans="1:8" x14ac:dyDescent="0.25">
      <c r="A265">
        <v>261.83</v>
      </c>
      <c r="B265">
        <v>268.16500000000002</v>
      </c>
      <c r="C265">
        <v>261.70089999999999</v>
      </c>
      <c r="D265">
        <v>266.81</v>
      </c>
      <c r="E265">
        <v>8381361</v>
      </c>
      <c r="F265">
        <v>266.20569999999998</v>
      </c>
      <c r="G265" s="4">
        <v>45691.208333333336</v>
      </c>
      <c r="H265">
        <v>136204</v>
      </c>
    </row>
    <row r="266" spans="1:8" x14ac:dyDescent="0.25">
      <c r="A266">
        <v>269.83999999999997</v>
      </c>
      <c r="B266">
        <v>269.83999999999997</v>
      </c>
      <c r="C266">
        <v>266.83</v>
      </c>
      <c r="D266">
        <v>267.94</v>
      </c>
      <c r="E266">
        <v>5625972</v>
      </c>
      <c r="F266">
        <v>267.89359999999999</v>
      </c>
      <c r="G266" s="4">
        <v>45692.208333333336</v>
      </c>
      <c r="H266">
        <v>96552</v>
      </c>
    </row>
    <row r="267" spans="1:8" x14ac:dyDescent="0.25">
      <c r="A267">
        <v>268.91000000000003</v>
      </c>
      <c r="B267">
        <v>270.64</v>
      </c>
      <c r="C267">
        <v>268.33</v>
      </c>
      <c r="D267">
        <v>270.43</v>
      </c>
      <c r="E267">
        <v>5704431</v>
      </c>
      <c r="F267">
        <v>269.82310000000001</v>
      </c>
      <c r="G267" s="4">
        <v>45693.208333333336</v>
      </c>
      <c r="H267">
        <v>96460</v>
      </c>
    </row>
    <row r="268" spans="1:8" x14ac:dyDescent="0.25">
      <c r="A268">
        <v>272.45</v>
      </c>
      <c r="B268">
        <v>276.98</v>
      </c>
      <c r="C268">
        <v>271.19</v>
      </c>
      <c r="D268">
        <v>276.89999999999998</v>
      </c>
      <c r="E268">
        <v>7264371</v>
      </c>
      <c r="F268">
        <v>274.8057</v>
      </c>
      <c r="G268" s="4">
        <v>45694.208333333336</v>
      </c>
      <c r="H268">
        <v>116713</v>
      </c>
    </row>
    <row r="269" spans="1:8" x14ac:dyDescent="0.25">
      <c r="A269">
        <v>277.27</v>
      </c>
      <c r="B269">
        <v>278.55</v>
      </c>
      <c r="C269">
        <v>274.71499999999997</v>
      </c>
      <c r="D269">
        <v>275.8</v>
      </c>
      <c r="E269">
        <v>6857875</v>
      </c>
      <c r="F269">
        <v>276.50209999999998</v>
      </c>
      <c r="G269" s="4">
        <v>45695.208333333336</v>
      </c>
      <c r="H269">
        <v>126088</v>
      </c>
    </row>
    <row r="270" spans="1:8" x14ac:dyDescent="0.25">
      <c r="A270">
        <v>276.14999999999998</v>
      </c>
      <c r="B270">
        <v>276.18</v>
      </c>
      <c r="C270">
        <v>269.58999999999997</v>
      </c>
      <c r="D270">
        <v>271.04000000000002</v>
      </c>
      <c r="E270">
        <v>8627352</v>
      </c>
      <c r="F270">
        <v>271.51960000000003</v>
      </c>
      <c r="G270" s="4">
        <v>45698.208333333336</v>
      </c>
      <c r="H270">
        <v>143302</v>
      </c>
    </row>
    <row r="271" spans="1:8" x14ac:dyDescent="0.25">
      <c r="A271">
        <v>270.26</v>
      </c>
      <c r="B271">
        <v>276.22000000000003</v>
      </c>
      <c r="C271">
        <v>269.66000000000003</v>
      </c>
      <c r="D271">
        <v>274.99</v>
      </c>
      <c r="E271">
        <v>7196376</v>
      </c>
      <c r="F271">
        <v>273.47449999999998</v>
      </c>
      <c r="G271" s="4">
        <v>45699.208333333336</v>
      </c>
      <c r="H271">
        <v>124293</v>
      </c>
    </row>
    <row r="272" spans="1:8" x14ac:dyDescent="0.25">
      <c r="A272">
        <v>274.08</v>
      </c>
      <c r="B272">
        <v>276.45</v>
      </c>
      <c r="C272">
        <v>273.25</v>
      </c>
      <c r="D272">
        <v>275.45</v>
      </c>
      <c r="E272">
        <v>6683894</v>
      </c>
      <c r="F272">
        <v>275.31959999999998</v>
      </c>
      <c r="G272" s="4">
        <v>45700.208333333336</v>
      </c>
      <c r="H272">
        <v>100419</v>
      </c>
    </row>
    <row r="273" spans="1:8" x14ac:dyDescent="0.25">
      <c r="A273">
        <v>275.5</v>
      </c>
      <c r="B273">
        <v>276.97000000000003</v>
      </c>
      <c r="C273">
        <v>273.81</v>
      </c>
      <c r="D273">
        <v>276.32</v>
      </c>
      <c r="E273">
        <v>8398667</v>
      </c>
      <c r="F273">
        <v>275.54219999999998</v>
      </c>
      <c r="G273" s="4">
        <v>45701.208333333336</v>
      </c>
      <c r="H273">
        <v>101082</v>
      </c>
    </row>
    <row r="274" spans="1:8" x14ac:dyDescent="0.25">
      <c r="A274">
        <v>277.37</v>
      </c>
      <c r="B274">
        <v>279.23340000000002</v>
      </c>
      <c r="C274">
        <v>276.45</v>
      </c>
      <c r="D274">
        <v>276.58999999999997</v>
      </c>
      <c r="E274">
        <v>5688627</v>
      </c>
      <c r="F274">
        <v>277.39530000000002</v>
      </c>
      <c r="G274" s="4">
        <v>45702.208333333336</v>
      </c>
      <c r="H274">
        <v>90417</v>
      </c>
    </row>
    <row r="275" spans="1:8" x14ac:dyDescent="0.25">
      <c r="A275">
        <v>276.76</v>
      </c>
      <c r="B275">
        <v>279.97000000000003</v>
      </c>
      <c r="C275">
        <v>276.02</v>
      </c>
      <c r="D275">
        <v>279.95</v>
      </c>
      <c r="E275">
        <v>7919798</v>
      </c>
      <c r="F275">
        <v>278.88749999999999</v>
      </c>
      <c r="G275" s="4">
        <v>45706.208333333336</v>
      </c>
      <c r="H275">
        <v>108915</v>
      </c>
    </row>
    <row r="276" spans="1:8" x14ac:dyDescent="0.25">
      <c r="A276">
        <v>278.38</v>
      </c>
      <c r="B276">
        <v>280.25</v>
      </c>
      <c r="C276">
        <v>277.22000000000003</v>
      </c>
      <c r="D276">
        <v>279.25</v>
      </c>
      <c r="E276">
        <v>7007248</v>
      </c>
      <c r="F276">
        <v>279.18700000000001</v>
      </c>
      <c r="G276" s="4">
        <v>45707.208333333336</v>
      </c>
      <c r="H276">
        <v>109490</v>
      </c>
    </row>
    <row r="277" spans="1:8" x14ac:dyDescent="0.25">
      <c r="A277">
        <v>278.67500000000001</v>
      </c>
      <c r="B277">
        <v>278.74</v>
      </c>
      <c r="C277">
        <v>265.73500000000001</v>
      </c>
      <c r="D277">
        <v>266.8</v>
      </c>
      <c r="E277">
        <v>13846671</v>
      </c>
      <c r="F277">
        <v>269.0874</v>
      </c>
      <c r="G277" s="4">
        <v>45708.208333333336</v>
      </c>
      <c r="H277">
        <v>227619</v>
      </c>
    </row>
    <row r="278" spans="1:8" x14ac:dyDescent="0.25">
      <c r="A278">
        <v>268.32</v>
      </c>
      <c r="B278">
        <v>269.19549999999998</v>
      </c>
      <c r="C278">
        <v>262.83999999999997</v>
      </c>
      <c r="D278">
        <v>264.24</v>
      </c>
      <c r="E278">
        <v>12835566</v>
      </c>
      <c r="F278">
        <v>265.7199</v>
      </c>
      <c r="G278" s="4">
        <v>45709.208333333336</v>
      </c>
      <c r="H278">
        <v>159908</v>
      </c>
    </row>
    <row r="279" spans="1:8" x14ac:dyDescent="0.25">
      <c r="A279">
        <v>265.49</v>
      </c>
      <c r="B279">
        <v>267</v>
      </c>
      <c r="C279">
        <v>258.61</v>
      </c>
      <c r="D279">
        <v>261.33999999999997</v>
      </c>
      <c r="E279">
        <v>10372751</v>
      </c>
      <c r="F279">
        <v>261.88189999999997</v>
      </c>
      <c r="G279" s="4">
        <v>45712.208333333336</v>
      </c>
      <c r="H279">
        <v>151364</v>
      </c>
    </row>
    <row r="280" spans="1:8" x14ac:dyDescent="0.25">
      <c r="A280">
        <v>262.23</v>
      </c>
      <c r="B280">
        <v>263</v>
      </c>
      <c r="C280">
        <v>253.35</v>
      </c>
      <c r="D280">
        <v>257.39999999999998</v>
      </c>
      <c r="E280">
        <v>9608439</v>
      </c>
      <c r="F280">
        <v>257.24520000000001</v>
      </c>
      <c r="G280" s="4">
        <v>45713.208333333336</v>
      </c>
      <c r="H280">
        <v>169590</v>
      </c>
    </row>
    <row r="281" spans="1:8" x14ac:dyDescent="0.25">
      <c r="A281">
        <v>257.16000000000003</v>
      </c>
      <c r="B281">
        <v>260.91149999999999</v>
      </c>
      <c r="C281">
        <v>256.93</v>
      </c>
      <c r="D281">
        <v>258.79000000000002</v>
      </c>
      <c r="E281">
        <v>5943585</v>
      </c>
      <c r="F281">
        <v>259.1902</v>
      </c>
      <c r="G281" s="4">
        <v>45714.208333333336</v>
      </c>
      <c r="H281">
        <v>111338</v>
      </c>
    </row>
    <row r="282" spans="1:8" x14ac:dyDescent="0.25">
      <c r="A282">
        <v>260.18</v>
      </c>
      <c r="B282">
        <v>263.64</v>
      </c>
      <c r="C282">
        <v>257.86</v>
      </c>
      <c r="D282">
        <v>259.05</v>
      </c>
      <c r="E282">
        <v>8204447</v>
      </c>
      <c r="F282">
        <v>260.35739999999998</v>
      </c>
      <c r="G282" s="4">
        <v>45715.208333333336</v>
      </c>
      <c r="H282">
        <v>137509</v>
      </c>
    </row>
    <row r="283" spans="1:8" x14ac:dyDescent="0.25">
      <c r="A283">
        <v>260.73</v>
      </c>
      <c r="B283">
        <v>264.81</v>
      </c>
      <c r="C283">
        <v>257.89</v>
      </c>
      <c r="D283">
        <v>264.64999999999998</v>
      </c>
      <c r="E283">
        <v>10467126</v>
      </c>
      <c r="F283">
        <v>262.52210000000002</v>
      </c>
      <c r="G283" s="4">
        <v>45716.208333333336</v>
      </c>
      <c r="H283">
        <v>143024</v>
      </c>
    </row>
    <row r="284" spans="1:8" x14ac:dyDescent="0.25">
      <c r="A284">
        <v>264</v>
      </c>
      <c r="B284">
        <v>266.32</v>
      </c>
      <c r="C284">
        <v>257.82</v>
      </c>
      <c r="D284">
        <v>260.62</v>
      </c>
      <c r="E284">
        <v>9058307</v>
      </c>
      <c r="F284">
        <v>262.18759999999997</v>
      </c>
      <c r="G284" s="4">
        <v>45719.208333333336</v>
      </c>
      <c r="H284">
        <v>150019</v>
      </c>
    </row>
    <row r="285" spans="1:8" x14ac:dyDescent="0.25">
      <c r="A285">
        <v>255.28</v>
      </c>
      <c r="B285">
        <v>257.23</v>
      </c>
      <c r="C285">
        <v>245.95</v>
      </c>
      <c r="D285">
        <v>250.25</v>
      </c>
      <c r="E285">
        <v>13465630</v>
      </c>
      <c r="F285">
        <v>250.42859999999999</v>
      </c>
      <c r="G285" s="4">
        <v>45720.208333333336</v>
      </c>
      <c r="H285">
        <v>230140</v>
      </c>
    </row>
    <row r="286" spans="1:8" x14ac:dyDescent="0.25">
      <c r="A286">
        <v>251.25</v>
      </c>
      <c r="B286">
        <v>253.05</v>
      </c>
      <c r="C286">
        <v>247.83</v>
      </c>
      <c r="D286">
        <v>251.53</v>
      </c>
      <c r="E286">
        <v>7861424</v>
      </c>
      <c r="F286">
        <v>250.84960000000001</v>
      </c>
      <c r="G286" s="4">
        <v>45721.208333333336</v>
      </c>
      <c r="H286">
        <v>139210</v>
      </c>
    </row>
    <row r="287" spans="1:8" x14ac:dyDescent="0.25">
      <c r="A287">
        <v>248.11</v>
      </c>
      <c r="B287">
        <v>249.36</v>
      </c>
      <c r="C287">
        <v>243.85</v>
      </c>
      <c r="D287">
        <v>246.54</v>
      </c>
      <c r="E287">
        <v>9983235</v>
      </c>
      <c r="F287">
        <v>246.31299999999999</v>
      </c>
      <c r="G287" s="4">
        <v>45722.208333333336</v>
      </c>
      <c r="H287">
        <v>169274</v>
      </c>
    </row>
    <row r="288" spans="1:8" x14ac:dyDescent="0.25">
      <c r="A288">
        <v>245.23</v>
      </c>
      <c r="B288">
        <v>246.72</v>
      </c>
      <c r="C288">
        <v>239.42</v>
      </c>
      <c r="D288">
        <v>242.28</v>
      </c>
      <c r="E288">
        <v>20498734</v>
      </c>
      <c r="F288">
        <v>241.92240000000001</v>
      </c>
      <c r="G288" s="4">
        <v>45723.208333333336</v>
      </c>
      <c r="H288">
        <v>227755</v>
      </c>
    </row>
    <row r="289" spans="1:8" x14ac:dyDescent="0.25">
      <c r="A289">
        <v>236.21</v>
      </c>
      <c r="B289">
        <v>237.51</v>
      </c>
      <c r="C289">
        <v>228.69499999999999</v>
      </c>
      <c r="D289">
        <v>232.22</v>
      </c>
      <c r="E289">
        <v>18887186</v>
      </c>
      <c r="F289">
        <v>232.46</v>
      </c>
      <c r="G289" s="4">
        <v>45726.166666666664</v>
      </c>
      <c r="H289">
        <v>294647</v>
      </c>
    </row>
    <row r="290" spans="1:8" x14ac:dyDescent="0.25">
      <c r="A290">
        <v>231.745</v>
      </c>
      <c r="B290">
        <v>233.32</v>
      </c>
      <c r="C290">
        <v>226.69</v>
      </c>
      <c r="D290">
        <v>229.14</v>
      </c>
      <c r="E290">
        <v>18142995</v>
      </c>
      <c r="F290">
        <v>229.16679999999999</v>
      </c>
      <c r="G290" s="4">
        <v>45727.166666666664</v>
      </c>
      <c r="H290">
        <v>256303</v>
      </c>
    </row>
    <row r="291" spans="1:8" x14ac:dyDescent="0.25">
      <c r="A291">
        <v>234</v>
      </c>
      <c r="B291">
        <v>234.32</v>
      </c>
      <c r="C291">
        <v>227.26</v>
      </c>
      <c r="D291">
        <v>227.9</v>
      </c>
      <c r="E291">
        <v>16054015</v>
      </c>
      <c r="F291">
        <v>229.6114</v>
      </c>
      <c r="G291" s="4">
        <v>45728.166666666664</v>
      </c>
      <c r="H291">
        <v>225460</v>
      </c>
    </row>
    <row r="292" spans="1:8" x14ac:dyDescent="0.25">
      <c r="A292">
        <v>229.3</v>
      </c>
      <c r="B292">
        <v>229.5</v>
      </c>
      <c r="C292">
        <v>224.23</v>
      </c>
      <c r="D292">
        <v>225.19</v>
      </c>
      <c r="E292">
        <v>16467851</v>
      </c>
      <c r="F292">
        <v>225.86959999999999</v>
      </c>
      <c r="G292" s="4">
        <v>45729.166666666664</v>
      </c>
      <c r="H292">
        <v>221976</v>
      </c>
    </row>
    <row r="293" spans="1:8" x14ac:dyDescent="0.25">
      <c r="A293">
        <v>228.12</v>
      </c>
      <c r="B293">
        <v>233.143</v>
      </c>
      <c r="C293">
        <v>227.58</v>
      </c>
      <c r="D293">
        <v>232.44</v>
      </c>
      <c r="E293">
        <v>11962108</v>
      </c>
      <c r="F293">
        <v>231.7413</v>
      </c>
      <c r="G293" s="4">
        <v>45730.166666666664</v>
      </c>
      <c r="H293">
        <v>175863</v>
      </c>
    </row>
    <row r="294" spans="1:8" x14ac:dyDescent="0.25">
      <c r="A294">
        <v>231.18</v>
      </c>
      <c r="B294">
        <v>235.6695</v>
      </c>
      <c r="C294">
        <v>230.45500000000001</v>
      </c>
      <c r="D294">
        <v>233.93</v>
      </c>
      <c r="E294">
        <v>9586025</v>
      </c>
      <c r="F294">
        <v>233.71680000000001</v>
      </c>
      <c r="G294" s="4">
        <v>45733.166666666664</v>
      </c>
      <c r="H294">
        <v>137599</v>
      </c>
    </row>
    <row r="295" spans="1:8" x14ac:dyDescent="0.25">
      <c r="A295">
        <v>234.32</v>
      </c>
      <c r="B295">
        <v>236.17</v>
      </c>
      <c r="C295">
        <v>233.52</v>
      </c>
      <c r="D295">
        <v>234.97</v>
      </c>
      <c r="E295">
        <v>10344866</v>
      </c>
      <c r="F295">
        <v>234.77549999999999</v>
      </c>
      <c r="G295" s="4">
        <v>45734.166666666664</v>
      </c>
      <c r="H295">
        <v>142818</v>
      </c>
    </row>
    <row r="296" spans="1:8" x14ac:dyDescent="0.25">
      <c r="A296">
        <v>235.74</v>
      </c>
      <c r="B296">
        <v>242.33</v>
      </c>
      <c r="C296">
        <v>234.89</v>
      </c>
      <c r="D296">
        <v>239.11</v>
      </c>
      <c r="E296">
        <v>10120588</v>
      </c>
      <c r="F296">
        <v>238.85249999999999</v>
      </c>
      <c r="G296" s="4">
        <v>45735.166666666664</v>
      </c>
      <c r="H296">
        <v>147893</v>
      </c>
    </row>
    <row r="297" spans="1:8" x14ac:dyDescent="0.25">
      <c r="A297">
        <v>236.56</v>
      </c>
      <c r="B297">
        <v>241.76</v>
      </c>
      <c r="C297">
        <v>236.2</v>
      </c>
      <c r="D297">
        <v>239.01</v>
      </c>
      <c r="E297">
        <v>8328513</v>
      </c>
      <c r="F297">
        <v>239.60640000000001</v>
      </c>
      <c r="G297" s="4">
        <v>45736.166666666664</v>
      </c>
      <c r="H297">
        <v>129335</v>
      </c>
    </row>
    <row r="298" spans="1:8" x14ac:dyDescent="0.25">
      <c r="A298">
        <v>237.81</v>
      </c>
      <c r="B298">
        <v>242.3</v>
      </c>
      <c r="C298">
        <v>236.5</v>
      </c>
      <c r="D298">
        <v>241.63</v>
      </c>
      <c r="E298">
        <v>19326865</v>
      </c>
      <c r="F298">
        <v>240.5813</v>
      </c>
      <c r="G298" s="4">
        <v>45737.166666666664</v>
      </c>
      <c r="H298">
        <v>135607</v>
      </c>
    </row>
    <row r="299" spans="1:8" x14ac:dyDescent="0.25">
      <c r="A299">
        <v>245.48</v>
      </c>
      <c r="B299">
        <v>248.69</v>
      </c>
      <c r="C299">
        <v>244.41</v>
      </c>
      <c r="D299">
        <v>248.06</v>
      </c>
      <c r="E299">
        <v>9422650</v>
      </c>
      <c r="F299">
        <v>247.2766</v>
      </c>
      <c r="G299" s="4">
        <v>45740.166666666664</v>
      </c>
      <c r="H299">
        <v>139491</v>
      </c>
    </row>
    <row r="300" spans="1:8" x14ac:dyDescent="0.25">
      <c r="A300">
        <v>249.31</v>
      </c>
      <c r="B300">
        <v>251.82</v>
      </c>
      <c r="C300">
        <v>247.62469999999999</v>
      </c>
      <c r="D300">
        <v>251.13</v>
      </c>
      <c r="E300">
        <v>9287694</v>
      </c>
      <c r="F300">
        <v>250.27019999999999</v>
      </c>
      <c r="G300" s="4">
        <v>45741.166666666664</v>
      </c>
      <c r="H300">
        <v>132095</v>
      </c>
    </row>
    <row r="301" spans="1:8" x14ac:dyDescent="0.25">
      <c r="A301">
        <v>252.6</v>
      </c>
      <c r="B301">
        <v>254.67</v>
      </c>
      <c r="C301">
        <v>249.78</v>
      </c>
      <c r="D301">
        <v>251.03</v>
      </c>
      <c r="E301">
        <v>12785225</v>
      </c>
      <c r="F301">
        <v>251.80189999999999</v>
      </c>
      <c r="G301" s="4">
        <v>45742.166666666664</v>
      </c>
      <c r="H301">
        <v>154955</v>
      </c>
    </row>
    <row r="302" spans="1:8" x14ac:dyDescent="0.25">
      <c r="A302">
        <v>249.52500000000001</v>
      </c>
      <c r="B302">
        <v>250.64</v>
      </c>
      <c r="C302">
        <v>247.18</v>
      </c>
      <c r="D302">
        <v>248.12</v>
      </c>
      <c r="E302">
        <v>8022517</v>
      </c>
      <c r="F302">
        <v>248.85249999999999</v>
      </c>
      <c r="G302" s="4">
        <v>45743.166666666664</v>
      </c>
      <c r="H302">
        <v>121134</v>
      </c>
    </row>
    <row r="303" spans="1:8" x14ac:dyDescent="0.25">
      <c r="A303">
        <v>246.94</v>
      </c>
      <c r="B303">
        <v>249.505</v>
      </c>
      <c r="C303">
        <v>241.11</v>
      </c>
      <c r="D303">
        <v>242.85</v>
      </c>
      <c r="E303">
        <v>11978417</v>
      </c>
      <c r="F303">
        <v>243.4417</v>
      </c>
      <c r="G303" s="4">
        <v>45744.166666666664</v>
      </c>
      <c r="H303">
        <v>147333</v>
      </c>
    </row>
    <row r="304" spans="1:8" x14ac:dyDescent="0.25">
      <c r="A304">
        <v>239.41</v>
      </c>
      <c r="B304">
        <v>245.86</v>
      </c>
      <c r="C304">
        <v>237.36429999999999</v>
      </c>
      <c r="D304">
        <v>245.3</v>
      </c>
      <c r="E304">
        <v>13602996</v>
      </c>
      <c r="F304">
        <v>243.57210000000001</v>
      </c>
      <c r="G304" s="4">
        <v>45747.166666666664</v>
      </c>
      <c r="H304">
        <v>152396</v>
      </c>
    </row>
    <row r="305" spans="1:8" x14ac:dyDescent="0.25">
      <c r="A305">
        <v>242.62</v>
      </c>
      <c r="B305">
        <v>245.69</v>
      </c>
      <c r="C305">
        <v>240.8818</v>
      </c>
      <c r="D305">
        <v>243.66</v>
      </c>
      <c r="E305">
        <v>8054683</v>
      </c>
      <c r="F305">
        <v>243.44839999999999</v>
      </c>
      <c r="G305" s="4">
        <v>45748.166666666664</v>
      </c>
      <c r="H305">
        <v>139312</v>
      </c>
    </row>
    <row r="306" spans="1:8" x14ac:dyDescent="0.25">
      <c r="A306">
        <v>241.6</v>
      </c>
      <c r="B306">
        <v>247.245</v>
      </c>
      <c r="C306">
        <v>241.46</v>
      </c>
      <c r="D306">
        <v>245.82</v>
      </c>
      <c r="E306">
        <v>7758750</v>
      </c>
      <c r="F306">
        <v>245.51259999999999</v>
      </c>
      <c r="G306" s="4">
        <v>45749.166666666664</v>
      </c>
      <c r="H306">
        <v>124627</v>
      </c>
    </row>
    <row r="307" spans="1:8" x14ac:dyDescent="0.25">
      <c r="A307">
        <v>234.27</v>
      </c>
      <c r="B307">
        <v>235.14</v>
      </c>
      <c r="C307">
        <v>227.3</v>
      </c>
      <c r="D307">
        <v>228.69</v>
      </c>
      <c r="E307">
        <v>17188469</v>
      </c>
      <c r="F307">
        <v>230.28720000000001</v>
      </c>
      <c r="G307" s="4">
        <v>45750.166666666664</v>
      </c>
      <c r="H307">
        <v>286050</v>
      </c>
    </row>
    <row r="308" spans="1:8" x14ac:dyDescent="0.25">
      <c r="A308">
        <v>215.30500000000001</v>
      </c>
      <c r="B308">
        <v>217.7</v>
      </c>
      <c r="C308">
        <v>208.93</v>
      </c>
      <c r="D308">
        <v>210.28</v>
      </c>
      <c r="E308">
        <v>27170689</v>
      </c>
      <c r="F308">
        <v>212.1591</v>
      </c>
      <c r="G308" s="4">
        <v>45751.166666666664</v>
      </c>
      <c r="H308">
        <v>403674</v>
      </c>
    </row>
    <row r="309" spans="1:8" x14ac:dyDescent="0.25">
      <c r="A309">
        <v>205.77</v>
      </c>
      <c r="B309">
        <v>222.053</v>
      </c>
      <c r="C309">
        <v>202.16</v>
      </c>
      <c r="D309">
        <v>214.44</v>
      </c>
      <c r="E309">
        <v>22914370</v>
      </c>
      <c r="F309">
        <v>212.10249999999999</v>
      </c>
      <c r="G309" s="4">
        <v>45754.166666666664</v>
      </c>
      <c r="H309">
        <v>319871</v>
      </c>
    </row>
    <row r="310" spans="1:8" x14ac:dyDescent="0.25">
      <c r="A310">
        <v>223.52</v>
      </c>
      <c r="B310">
        <v>227.83779999999999</v>
      </c>
      <c r="C310">
        <v>213.25</v>
      </c>
      <c r="D310">
        <v>216.87</v>
      </c>
      <c r="E310">
        <v>19485734</v>
      </c>
      <c r="F310">
        <v>220.82329999999999</v>
      </c>
      <c r="G310" s="4">
        <v>45755.166666666664</v>
      </c>
      <c r="H310">
        <v>263317</v>
      </c>
    </row>
    <row r="311" spans="1:8" x14ac:dyDescent="0.25">
      <c r="A311">
        <v>212.5</v>
      </c>
      <c r="B311">
        <v>237.48</v>
      </c>
      <c r="C311">
        <v>211</v>
      </c>
      <c r="D311">
        <v>234.34</v>
      </c>
      <c r="E311">
        <v>24022350</v>
      </c>
      <c r="F311">
        <v>226.0051</v>
      </c>
      <c r="G311" s="4">
        <v>45756.166666666664</v>
      </c>
      <c r="H311">
        <v>310954</v>
      </c>
    </row>
    <row r="312" spans="1:8" x14ac:dyDescent="0.25">
      <c r="A312">
        <v>230</v>
      </c>
      <c r="B312">
        <v>230.34989999999999</v>
      </c>
      <c r="C312">
        <v>220.1</v>
      </c>
      <c r="D312">
        <v>227.11</v>
      </c>
      <c r="E312">
        <v>18896440</v>
      </c>
      <c r="F312">
        <v>226.3716</v>
      </c>
      <c r="G312" s="4">
        <v>45757.166666666664</v>
      </c>
      <c r="H312">
        <v>265749</v>
      </c>
    </row>
    <row r="313" spans="1:8" x14ac:dyDescent="0.25">
      <c r="A313">
        <v>226.31</v>
      </c>
      <c r="B313">
        <v>238.57499999999999</v>
      </c>
      <c r="C313">
        <v>225</v>
      </c>
      <c r="D313">
        <v>236.2</v>
      </c>
      <c r="E313">
        <v>20284450</v>
      </c>
      <c r="F313">
        <v>234.51849999999999</v>
      </c>
      <c r="G313" s="4">
        <v>45758.166666666664</v>
      </c>
      <c r="H313">
        <v>258642</v>
      </c>
    </row>
    <row r="314" spans="1:8" x14ac:dyDescent="0.25">
      <c r="A314">
        <v>237.1</v>
      </c>
      <c r="B314">
        <v>239.78</v>
      </c>
      <c r="C314">
        <v>233.6301</v>
      </c>
      <c r="D314">
        <v>234.72</v>
      </c>
      <c r="E314">
        <v>13017824</v>
      </c>
      <c r="F314">
        <v>235.4853</v>
      </c>
      <c r="G314" s="4">
        <v>45761.166666666664</v>
      </c>
      <c r="H314">
        <v>168220</v>
      </c>
    </row>
    <row r="315" spans="1:8" x14ac:dyDescent="0.25">
      <c r="A315">
        <v>236.1</v>
      </c>
      <c r="B315">
        <v>238.65</v>
      </c>
      <c r="C315">
        <v>232.82</v>
      </c>
      <c r="D315">
        <v>233.13</v>
      </c>
      <c r="E315">
        <v>10912883</v>
      </c>
      <c r="F315">
        <v>234.67490000000001</v>
      </c>
      <c r="G315" s="4">
        <v>45762.166666666664</v>
      </c>
      <c r="H315">
        <v>130626</v>
      </c>
    </row>
    <row r="316" spans="1:8" x14ac:dyDescent="0.25">
      <c r="A316">
        <v>232</v>
      </c>
      <c r="B316">
        <v>233.58</v>
      </c>
      <c r="C316">
        <v>227.93</v>
      </c>
      <c r="D316">
        <v>229.61</v>
      </c>
      <c r="E316">
        <v>9322325</v>
      </c>
      <c r="F316">
        <v>230.35900000000001</v>
      </c>
      <c r="G316" s="4">
        <v>45763.166666666664</v>
      </c>
      <c r="H316">
        <v>130628</v>
      </c>
    </row>
    <row r="317" spans="1:8" x14ac:dyDescent="0.25">
      <c r="A317">
        <v>230.8</v>
      </c>
      <c r="B317">
        <v>234.34</v>
      </c>
      <c r="C317">
        <v>230.55</v>
      </c>
      <c r="D317">
        <v>231.96</v>
      </c>
      <c r="E317">
        <v>9557946</v>
      </c>
      <c r="F317">
        <v>232.40219999999999</v>
      </c>
      <c r="G317" s="4">
        <v>45764.166666666664</v>
      </c>
      <c r="H317">
        <v>126832</v>
      </c>
    </row>
    <row r="318" spans="1:8" x14ac:dyDescent="0.25">
      <c r="A318">
        <v>230.63</v>
      </c>
      <c r="B318">
        <v>231.81</v>
      </c>
      <c r="C318">
        <v>226.33600000000001</v>
      </c>
      <c r="D318">
        <v>228.99</v>
      </c>
      <c r="E318">
        <v>8716177</v>
      </c>
      <c r="F318">
        <v>228.5001</v>
      </c>
      <c r="G318" s="4">
        <v>45768.166666666664</v>
      </c>
      <c r="H318">
        <v>119070</v>
      </c>
    </row>
    <row r="319" spans="1:8" x14ac:dyDescent="0.25">
      <c r="A319">
        <v>231.98</v>
      </c>
      <c r="B319">
        <v>235.99</v>
      </c>
      <c r="C319">
        <v>231.37</v>
      </c>
      <c r="D319">
        <v>235.59</v>
      </c>
      <c r="E319">
        <v>10701399</v>
      </c>
      <c r="F319">
        <v>234.61770000000001</v>
      </c>
      <c r="G319" s="4">
        <v>45769.166666666664</v>
      </c>
      <c r="H319">
        <v>115124</v>
      </c>
    </row>
    <row r="320" spans="1:8" x14ac:dyDescent="0.25">
      <c r="A320">
        <v>240.22</v>
      </c>
      <c r="B320">
        <v>246.79</v>
      </c>
      <c r="C320">
        <v>240</v>
      </c>
      <c r="D320">
        <v>240.88</v>
      </c>
      <c r="E320">
        <v>14126766</v>
      </c>
      <c r="F320">
        <v>242.5147</v>
      </c>
      <c r="G320" s="4">
        <v>45770.166666666664</v>
      </c>
      <c r="H320">
        <v>163878</v>
      </c>
    </row>
    <row r="321" spans="1:8" x14ac:dyDescent="0.25">
      <c r="A321">
        <v>239.74</v>
      </c>
      <c r="B321">
        <v>245.46950000000001</v>
      </c>
      <c r="C321">
        <v>237.58</v>
      </c>
      <c r="D321">
        <v>244.64</v>
      </c>
      <c r="E321">
        <v>9055197</v>
      </c>
      <c r="F321">
        <v>243.06440000000001</v>
      </c>
      <c r="G321" s="4">
        <v>45771.166666666664</v>
      </c>
      <c r="H321">
        <v>118368</v>
      </c>
    </row>
    <row r="322" spans="1:8" x14ac:dyDescent="0.25">
      <c r="A322">
        <v>244.65</v>
      </c>
      <c r="B322">
        <v>245.62</v>
      </c>
      <c r="C322">
        <v>241.75</v>
      </c>
      <c r="D322">
        <v>243.55</v>
      </c>
      <c r="E322">
        <v>8588564</v>
      </c>
      <c r="F322">
        <v>243.5094</v>
      </c>
      <c r="G322" s="4">
        <v>45772.166666666664</v>
      </c>
      <c r="H322">
        <v>101156</v>
      </c>
    </row>
    <row r="323" spans="1:8" x14ac:dyDescent="0.25">
      <c r="A323">
        <v>244.56</v>
      </c>
      <c r="B323">
        <v>246.84370000000001</v>
      </c>
      <c r="C323">
        <v>240.84</v>
      </c>
      <c r="D323">
        <v>243.22</v>
      </c>
      <c r="E323">
        <v>7394297</v>
      </c>
      <c r="F323">
        <v>242.9418</v>
      </c>
      <c r="G323" s="4">
        <v>45775.166666666664</v>
      </c>
      <c r="H323">
        <v>102059</v>
      </c>
    </row>
    <row r="324" spans="1:8" x14ac:dyDescent="0.25">
      <c r="A324">
        <v>242.19</v>
      </c>
      <c r="B324">
        <v>245.25</v>
      </c>
      <c r="C324">
        <v>241.69</v>
      </c>
      <c r="D324">
        <v>244.62</v>
      </c>
      <c r="E324">
        <v>7216788</v>
      </c>
      <c r="F324">
        <v>244.09530000000001</v>
      </c>
      <c r="G324" s="4">
        <v>45776.166666666664</v>
      </c>
      <c r="H324">
        <v>98418</v>
      </c>
    </row>
    <row r="325" spans="1:8" x14ac:dyDescent="0.25">
      <c r="A325">
        <v>241.21</v>
      </c>
      <c r="B325">
        <v>245.22</v>
      </c>
      <c r="C325">
        <v>238.43</v>
      </c>
      <c r="D325">
        <v>244.62</v>
      </c>
      <c r="E325">
        <v>12991699</v>
      </c>
      <c r="F325">
        <v>243.2244</v>
      </c>
      <c r="G325" s="4">
        <v>45777.166666666664</v>
      </c>
      <c r="H325">
        <v>129767</v>
      </c>
    </row>
    <row r="326" spans="1:8" x14ac:dyDescent="0.25">
      <c r="A326">
        <v>242.84</v>
      </c>
      <c r="B326">
        <v>248.45</v>
      </c>
      <c r="C326">
        <v>242.17</v>
      </c>
      <c r="D326">
        <v>246.89</v>
      </c>
      <c r="E326">
        <v>8689579</v>
      </c>
      <c r="F326">
        <v>246.6277</v>
      </c>
      <c r="G326" s="4">
        <v>45778.166666666664</v>
      </c>
      <c r="H326">
        <v>126079</v>
      </c>
    </row>
    <row r="327" spans="1:8" x14ac:dyDescent="0.25">
      <c r="A327">
        <v>251.26</v>
      </c>
      <c r="B327">
        <v>253.61869999999999</v>
      </c>
      <c r="C327">
        <v>249.46289999999999</v>
      </c>
      <c r="D327">
        <v>252.51</v>
      </c>
      <c r="E327">
        <v>7165044</v>
      </c>
      <c r="F327">
        <v>252.4128</v>
      </c>
      <c r="G327" s="4">
        <v>45779.166666666664</v>
      </c>
      <c r="H327">
        <v>114183</v>
      </c>
    </row>
    <row r="328" spans="1:8" x14ac:dyDescent="0.25">
      <c r="A328">
        <v>251.18</v>
      </c>
      <c r="B328">
        <v>255.16</v>
      </c>
      <c r="C328">
        <v>250.59010000000001</v>
      </c>
      <c r="D328">
        <v>252.56</v>
      </c>
      <c r="E328">
        <v>5450744</v>
      </c>
      <c r="F328">
        <v>253.32689999999999</v>
      </c>
      <c r="G328" s="4">
        <v>45782.166666666664</v>
      </c>
      <c r="H328">
        <v>95782</v>
      </c>
    </row>
    <row r="329" spans="1:8" x14ac:dyDescent="0.25">
      <c r="A329">
        <v>250</v>
      </c>
      <c r="B329">
        <v>252.65</v>
      </c>
      <c r="C329">
        <v>249</v>
      </c>
      <c r="D329">
        <v>249.25</v>
      </c>
      <c r="E329">
        <v>6369934</v>
      </c>
      <c r="F329">
        <v>250.30179999999999</v>
      </c>
      <c r="G329" s="4">
        <v>45783.166666666664</v>
      </c>
      <c r="H329">
        <v>98821</v>
      </c>
    </row>
    <row r="330" spans="1:8" x14ac:dyDescent="0.25">
      <c r="A330">
        <v>249.85</v>
      </c>
      <c r="B330">
        <v>252.45</v>
      </c>
      <c r="C330">
        <v>248.83</v>
      </c>
      <c r="D330">
        <v>249.39</v>
      </c>
      <c r="E330">
        <v>8724267</v>
      </c>
      <c r="F330">
        <v>250.3425</v>
      </c>
      <c r="G330" s="4">
        <v>45784.166666666664</v>
      </c>
      <c r="H330">
        <v>117018</v>
      </c>
    </row>
    <row r="331" spans="1:8" x14ac:dyDescent="0.25">
      <c r="A331">
        <v>251.57</v>
      </c>
      <c r="B331">
        <v>255.88</v>
      </c>
      <c r="C331">
        <v>251.55</v>
      </c>
      <c r="D331">
        <v>253.47</v>
      </c>
      <c r="E331">
        <v>8320118</v>
      </c>
      <c r="F331">
        <v>253.96600000000001</v>
      </c>
      <c r="G331" s="4">
        <v>45785.166666666664</v>
      </c>
      <c r="H331">
        <v>128653</v>
      </c>
    </row>
    <row r="332" spans="1:8" x14ac:dyDescent="0.25">
      <c r="A332">
        <v>254.5</v>
      </c>
      <c r="B332">
        <v>255.51</v>
      </c>
      <c r="C332">
        <v>252.34</v>
      </c>
      <c r="D332">
        <v>253.08</v>
      </c>
      <c r="E332">
        <v>5087639</v>
      </c>
      <c r="F332">
        <v>253.42449999999999</v>
      </c>
      <c r="G332" s="4">
        <v>45786.166666666664</v>
      </c>
      <c r="H332">
        <v>85897</v>
      </c>
    </row>
    <row r="333" spans="1:8" x14ac:dyDescent="0.25">
      <c r="A333">
        <v>262.89999999999998</v>
      </c>
      <c r="B333">
        <v>263.60000000000002</v>
      </c>
      <c r="C333">
        <v>258.7</v>
      </c>
      <c r="D333">
        <v>260.05</v>
      </c>
      <c r="E333">
        <v>9603892</v>
      </c>
      <c r="F333">
        <v>260.34399999999999</v>
      </c>
      <c r="G333" s="4">
        <v>45789.166666666664</v>
      </c>
      <c r="H333">
        <v>166230</v>
      </c>
    </row>
    <row r="334" spans="1:8" x14ac:dyDescent="0.25">
      <c r="A334">
        <v>261.02999999999997</v>
      </c>
      <c r="B334">
        <v>263.67</v>
      </c>
      <c r="C334">
        <v>260.39</v>
      </c>
      <c r="D334">
        <v>263.01</v>
      </c>
      <c r="E334">
        <v>8588961</v>
      </c>
      <c r="F334">
        <v>262.6044</v>
      </c>
      <c r="G334" s="4">
        <v>45790.166666666664</v>
      </c>
      <c r="H334">
        <v>136949</v>
      </c>
    </row>
    <row r="335" spans="1:8" x14ac:dyDescent="0.25">
      <c r="A335">
        <v>263</v>
      </c>
      <c r="B335">
        <v>266.64</v>
      </c>
      <c r="C335">
        <v>262.29000000000002</v>
      </c>
      <c r="D335">
        <v>265.64</v>
      </c>
      <c r="E335">
        <v>8643060</v>
      </c>
      <c r="F335">
        <v>265.20139999999998</v>
      </c>
      <c r="G335" s="4">
        <v>45791.166666666664</v>
      </c>
      <c r="H335">
        <v>134000</v>
      </c>
    </row>
    <row r="336" spans="1:8" x14ac:dyDescent="0.25">
      <c r="A336">
        <v>266.97000000000003</v>
      </c>
      <c r="B336">
        <v>269.52</v>
      </c>
      <c r="C336">
        <v>264.76</v>
      </c>
      <c r="D336">
        <v>267.49</v>
      </c>
      <c r="E336">
        <v>9214641</v>
      </c>
      <c r="F336">
        <v>266.98419999999999</v>
      </c>
      <c r="G336" s="4">
        <v>45792.166666666664</v>
      </c>
      <c r="H336">
        <v>145183</v>
      </c>
    </row>
    <row r="337" spans="1:8" x14ac:dyDescent="0.25">
      <c r="A337">
        <v>267.5</v>
      </c>
      <c r="B337">
        <v>268.45929999999998</v>
      </c>
      <c r="C337">
        <v>264.70999999999998</v>
      </c>
      <c r="D337">
        <v>267.56</v>
      </c>
      <c r="E337">
        <v>8932912</v>
      </c>
      <c r="F337">
        <v>267.17579999999998</v>
      </c>
      <c r="G337" s="4">
        <v>45793.166666666664</v>
      </c>
      <c r="H337">
        <v>131480</v>
      </c>
    </row>
    <row r="338" spans="1:8" x14ac:dyDescent="0.25">
      <c r="A338">
        <v>265.55</v>
      </c>
      <c r="B338">
        <v>268.32</v>
      </c>
      <c r="C338">
        <v>261.93</v>
      </c>
      <c r="D338">
        <v>264.88</v>
      </c>
      <c r="E338">
        <v>12145045</v>
      </c>
      <c r="F338">
        <v>265.49119999999999</v>
      </c>
      <c r="G338" s="4">
        <v>45796.166666666664</v>
      </c>
      <c r="H338">
        <v>158368</v>
      </c>
    </row>
    <row r="339" spans="1:8" x14ac:dyDescent="0.25">
      <c r="A339">
        <v>262.52</v>
      </c>
      <c r="B339">
        <v>266.66000000000003</v>
      </c>
      <c r="C339">
        <v>262.3</v>
      </c>
      <c r="D339">
        <v>265.68</v>
      </c>
      <c r="E339">
        <v>8436337</v>
      </c>
      <c r="F339">
        <v>265.64980000000003</v>
      </c>
      <c r="G339" s="4">
        <v>45797.166666666664</v>
      </c>
      <c r="H339">
        <v>125845</v>
      </c>
    </row>
    <row r="340" spans="1:8" x14ac:dyDescent="0.25">
      <c r="A340">
        <v>264.35000000000002</v>
      </c>
      <c r="B340">
        <v>265.64999999999998</v>
      </c>
      <c r="C340">
        <v>260.72629999999998</v>
      </c>
      <c r="D340">
        <v>261.04000000000002</v>
      </c>
      <c r="E340">
        <v>7464045</v>
      </c>
      <c r="F340">
        <v>262.4599</v>
      </c>
      <c r="G340" s="4">
        <v>45798.166666666664</v>
      </c>
      <c r="H340">
        <v>120021</v>
      </c>
    </row>
    <row r="341" spans="1:8" x14ac:dyDescent="0.25">
      <c r="A341">
        <v>259.44</v>
      </c>
      <c r="B341">
        <v>262.3</v>
      </c>
      <c r="C341">
        <v>258.86869999999999</v>
      </c>
      <c r="D341">
        <v>260.67</v>
      </c>
      <c r="E341">
        <v>6514113</v>
      </c>
      <c r="F341">
        <v>260.92529999999999</v>
      </c>
      <c r="G341" s="4">
        <v>45799.166666666664</v>
      </c>
      <c r="H341">
        <v>109510</v>
      </c>
    </row>
    <row r="342" spans="1:8" x14ac:dyDescent="0.25">
      <c r="A342">
        <v>256.81</v>
      </c>
      <c r="B342">
        <v>261.99</v>
      </c>
      <c r="C342">
        <v>256.00009999999997</v>
      </c>
      <c r="D342">
        <v>260.70999999999998</v>
      </c>
      <c r="E342">
        <v>6671841</v>
      </c>
      <c r="F342">
        <v>260.16809999999998</v>
      </c>
      <c r="G342" s="4">
        <v>45800.166666666664</v>
      </c>
      <c r="H342">
        <v>113130</v>
      </c>
    </row>
    <row r="343" spans="1:8" x14ac:dyDescent="0.25">
      <c r="A343">
        <v>262.04000000000002</v>
      </c>
      <c r="B343">
        <v>265.3</v>
      </c>
      <c r="C343">
        <v>261.99</v>
      </c>
      <c r="D343">
        <v>265.29000000000002</v>
      </c>
      <c r="E343">
        <v>7506555</v>
      </c>
      <c r="F343">
        <v>264.34690000000001</v>
      </c>
      <c r="G343" s="4">
        <v>45804.166666666664</v>
      </c>
      <c r="H343">
        <v>128444</v>
      </c>
    </row>
    <row r="344" spans="1:8" x14ac:dyDescent="0.25">
      <c r="A344">
        <v>266.24</v>
      </c>
      <c r="B344">
        <v>266.72000000000003</v>
      </c>
      <c r="C344">
        <v>262.89999999999998</v>
      </c>
      <c r="D344">
        <v>263.49</v>
      </c>
      <c r="E344">
        <v>5535408</v>
      </c>
      <c r="F344">
        <v>264.11680000000001</v>
      </c>
      <c r="G344" s="4">
        <v>45805.166666666664</v>
      </c>
      <c r="H344">
        <v>103062</v>
      </c>
    </row>
    <row r="345" spans="1:8" x14ac:dyDescent="0.25">
      <c r="A345">
        <v>264.8</v>
      </c>
      <c r="B345">
        <v>265.40989999999999</v>
      </c>
      <c r="C345">
        <v>262.52999999999997</v>
      </c>
      <c r="D345">
        <v>264.37</v>
      </c>
      <c r="E345">
        <v>5081992</v>
      </c>
      <c r="F345">
        <v>263.83539999999999</v>
      </c>
      <c r="G345" s="4">
        <v>45806.166666666664</v>
      </c>
      <c r="H345">
        <v>99875</v>
      </c>
    </row>
    <row r="346" spans="1:8" x14ac:dyDescent="0.25">
      <c r="A346">
        <v>263.45</v>
      </c>
      <c r="B346">
        <v>265.33</v>
      </c>
      <c r="C346">
        <v>262.72500000000002</v>
      </c>
      <c r="D346">
        <v>264</v>
      </c>
      <c r="E346">
        <v>10977662</v>
      </c>
      <c r="F346">
        <v>264.13240000000002</v>
      </c>
      <c r="G346" s="4">
        <v>45807.166666666664</v>
      </c>
      <c r="H346">
        <v>148033</v>
      </c>
    </row>
    <row r="347" spans="1:8" x14ac:dyDescent="0.25">
      <c r="A347">
        <v>263.02</v>
      </c>
      <c r="B347">
        <v>265.02999999999997</v>
      </c>
      <c r="C347">
        <v>261.89999999999998</v>
      </c>
      <c r="D347">
        <v>264.66000000000003</v>
      </c>
      <c r="E347">
        <v>6011165</v>
      </c>
      <c r="F347">
        <v>264.00229999999999</v>
      </c>
      <c r="G347" s="4">
        <v>45810.166666666664</v>
      </c>
      <c r="H347">
        <v>111063</v>
      </c>
    </row>
    <row r="348" spans="1:8" x14ac:dyDescent="0.25">
      <c r="A348">
        <v>263.73</v>
      </c>
      <c r="B348">
        <v>266.58</v>
      </c>
      <c r="C348">
        <v>262.88</v>
      </c>
      <c r="D348">
        <v>266.27</v>
      </c>
      <c r="E348">
        <v>6998383</v>
      </c>
      <c r="F348">
        <v>265.60090000000002</v>
      </c>
      <c r="G348" s="4">
        <v>45811.166666666664</v>
      </c>
      <c r="H348">
        <v>115663</v>
      </c>
    </row>
    <row r="349" spans="1:8" x14ac:dyDescent="0.25">
      <c r="A349">
        <v>265.92</v>
      </c>
      <c r="B349">
        <v>267.12</v>
      </c>
      <c r="C349">
        <v>264.18</v>
      </c>
      <c r="D349">
        <v>264.22000000000003</v>
      </c>
      <c r="E349">
        <v>5915710</v>
      </c>
      <c r="F349">
        <v>264.99889999999999</v>
      </c>
      <c r="G349" s="4">
        <v>45812.166666666664</v>
      </c>
      <c r="H349">
        <v>113277</v>
      </c>
    </row>
    <row r="350" spans="1:8" x14ac:dyDescent="0.25">
      <c r="A350">
        <v>264.74</v>
      </c>
      <c r="B350">
        <v>264.74</v>
      </c>
      <c r="C350">
        <v>260.31</v>
      </c>
      <c r="D350">
        <v>261.95</v>
      </c>
      <c r="E350">
        <v>8179258</v>
      </c>
      <c r="F350">
        <v>262.2088</v>
      </c>
      <c r="G350" s="4">
        <v>45813.166666666664</v>
      </c>
      <c r="H350">
        <v>139704</v>
      </c>
    </row>
    <row r="351" spans="1:8" x14ac:dyDescent="0.25">
      <c r="A351">
        <v>264.33</v>
      </c>
      <c r="B351">
        <v>266.64999999999998</v>
      </c>
      <c r="C351">
        <v>264.26</v>
      </c>
      <c r="D351">
        <v>265.73</v>
      </c>
      <c r="E351">
        <v>7738134</v>
      </c>
      <c r="F351">
        <v>265.74099999999999</v>
      </c>
      <c r="G351" s="4">
        <v>45814.166666666664</v>
      </c>
      <c r="H351">
        <v>126963</v>
      </c>
    </row>
    <row r="352" spans="1:8" x14ac:dyDescent="0.25">
      <c r="A352">
        <v>266</v>
      </c>
      <c r="B352">
        <v>267.89999999999998</v>
      </c>
      <c r="C352">
        <v>263.35000000000002</v>
      </c>
      <c r="D352">
        <v>266.74</v>
      </c>
      <c r="E352">
        <v>8285364</v>
      </c>
      <c r="F352">
        <v>266.1918</v>
      </c>
      <c r="G352" s="4">
        <v>45817.166666666664</v>
      </c>
      <c r="H352">
        <v>139063</v>
      </c>
    </row>
    <row r="353" spans="1:8" x14ac:dyDescent="0.25">
      <c r="A353">
        <v>265.88</v>
      </c>
      <c r="B353">
        <v>268.89999999999998</v>
      </c>
      <c r="C353">
        <v>265.85000000000002</v>
      </c>
      <c r="D353">
        <v>268.60000000000002</v>
      </c>
      <c r="E353">
        <v>7538135</v>
      </c>
      <c r="F353">
        <v>267.7878</v>
      </c>
      <c r="G353" s="4">
        <v>45818.166666666664</v>
      </c>
      <c r="H353">
        <v>119349</v>
      </c>
    </row>
    <row r="354" spans="1:8" x14ac:dyDescent="0.25">
      <c r="A354">
        <v>268.68</v>
      </c>
      <c r="B354">
        <v>269.61989999999997</v>
      </c>
      <c r="C354">
        <v>265.78620000000001</v>
      </c>
      <c r="D354">
        <v>268.14999999999998</v>
      </c>
      <c r="E354">
        <v>7434064</v>
      </c>
      <c r="F354">
        <v>268.25420000000003</v>
      </c>
      <c r="G354" s="4">
        <v>45819.166666666664</v>
      </c>
      <c r="H354">
        <v>108048</v>
      </c>
    </row>
    <row r="355" spans="1:8" x14ac:dyDescent="0.25">
      <c r="A355">
        <v>266.86</v>
      </c>
      <c r="B355">
        <v>268.29000000000002</v>
      </c>
      <c r="C355">
        <v>265.14</v>
      </c>
      <c r="D355">
        <v>268.24</v>
      </c>
      <c r="E355">
        <v>6618026</v>
      </c>
      <c r="F355">
        <v>267.71159999999998</v>
      </c>
      <c r="G355" s="4">
        <v>45820.166666666664</v>
      </c>
      <c r="H355">
        <v>88723</v>
      </c>
    </row>
    <row r="356" spans="1:8" x14ac:dyDescent="0.25">
      <c r="A356">
        <v>265.08</v>
      </c>
      <c r="B356">
        <v>267.02</v>
      </c>
      <c r="C356">
        <v>262.70999999999998</v>
      </c>
      <c r="D356">
        <v>264.95</v>
      </c>
      <c r="E356">
        <v>7098265</v>
      </c>
      <c r="F356">
        <v>264.92270000000002</v>
      </c>
      <c r="G356" s="4">
        <v>45821.166666666664</v>
      </c>
      <c r="H356">
        <v>128282</v>
      </c>
    </row>
    <row r="357" spans="1:8" x14ac:dyDescent="0.25">
      <c r="A357">
        <v>267</v>
      </c>
      <c r="B357">
        <v>271.73</v>
      </c>
      <c r="C357">
        <v>266.85000000000002</v>
      </c>
      <c r="D357">
        <v>270.36</v>
      </c>
      <c r="E357">
        <v>8566019</v>
      </c>
      <c r="F357">
        <v>270.39749999999998</v>
      </c>
      <c r="G357" s="4">
        <v>45824.166666666664</v>
      </c>
      <c r="H357">
        <v>122402</v>
      </c>
    </row>
    <row r="358" spans="1:8" x14ac:dyDescent="0.25">
      <c r="A358">
        <v>268.17</v>
      </c>
      <c r="B358">
        <v>270.58999999999997</v>
      </c>
      <c r="C358">
        <v>267.8</v>
      </c>
      <c r="D358">
        <v>269.52</v>
      </c>
      <c r="E358">
        <v>6739262</v>
      </c>
      <c r="F358">
        <v>269.6703</v>
      </c>
      <c r="G358" s="4">
        <v>45825.166666666664</v>
      </c>
      <c r="H358">
        <v>100160</v>
      </c>
    </row>
    <row r="359" spans="1:8" x14ac:dyDescent="0.25">
      <c r="A359">
        <v>270</v>
      </c>
      <c r="B359">
        <v>277.72000000000003</v>
      </c>
      <c r="C359">
        <v>269.72000000000003</v>
      </c>
      <c r="D359">
        <v>273.95999999999998</v>
      </c>
      <c r="E359">
        <v>9586440</v>
      </c>
      <c r="F359">
        <v>274.65230000000003</v>
      </c>
      <c r="G359" s="4">
        <v>45826.166666666664</v>
      </c>
      <c r="H359">
        <v>151653</v>
      </c>
    </row>
    <row r="360" spans="1:8" x14ac:dyDescent="0.25">
      <c r="A360">
        <v>275.57</v>
      </c>
      <c r="B360">
        <v>277.3</v>
      </c>
      <c r="C360">
        <v>273.81189999999998</v>
      </c>
      <c r="D360">
        <v>275</v>
      </c>
      <c r="E360">
        <v>13969674</v>
      </c>
      <c r="F360">
        <v>275.14999999999998</v>
      </c>
      <c r="G360" s="4">
        <v>45828.166666666664</v>
      </c>
      <c r="H360">
        <v>126204</v>
      </c>
    </row>
    <row r="361" spans="1:8" x14ac:dyDescent="0.25">
      <c r="A361">
        <v>275.06</v>
      </c>
      <c r="B361">
        <v>278.55</v>
      </c>
      <c r="C361">
        <v>272.11279999999999</v>
      </c>
      <c r="D361">
        <v>278.27</v>
      </c>
      <c r="E361">
        <v>8094559</v>
      </c>
      <c r="F361">
        <v>276.45620000000002</v>
      </c>
      <c r="G361" s="4">
        <v>45831.166666666664</v>
      </c>
      <c r="H361">
        <v>120475</v>
      </c>
    </row>
    <row r="362" spans="1:8" x14ac:dyDescent="0.25">
      <c r="A362">
        <v>280.20999999999998</v>
      </c>
      <c r="B362">
        <v>282.71499999999997</v>
      </c>
      <c r="C362">
        <v>279.51</v>
      </c>
      <c r="D362">
        <v>281.26</v>
      </c>
      <c r="E362">
        <v>9267941</v>
      </c>
      <c r="F362">
        <v>281.36959999999999</v>
      </c>
      <c r="G362" s="4">
        <v>45832.166666666664</v>
      </c>
      <c r="H362">
        <v>158527</v>
      </c>
    </row>
    <row r="363" spans="1:8" x14ac:dyDescent="0.25">
      <c r="A363">
        <v>281.5</v>
      </c>
      <c r="B363">
        <v>284.27999999999997</v>
      </c>
      <c r="C363">
        <v>280.91000000000003</v>
      </c>
      <c r="D363">
        <v>284.06</v>
      </c>
      <c r="E363">
        <v>6826901</v>
      </c>
      <c r="F363">
        <v>283.05810000000002</v>
      </c>
      <c r="G363" s="4">
        <v>45833.166666666664</v>
      </c>
      <c r="H363">
        <v>114681</v>
      </c>
    </row>
    <row r="364" spans="1:8" x14ac:dyDescent="0.25">
      <c r="A364">
        <v>284.7</v>
      </c>
      <c r="B364">
        <v>289.41000000000003</v>
      </c>
      <c r="C364">
        <v>284.47000000000003</v>
      </c>
      <c r="D364">
        <v>288.75</v>
      </c>
      <c r="E364">
        <v>8942062</v>
      </c>
      <c r="F364">
        <v>287.87299999999999</v>
      </c>
      <c r="G364" s="4">
        <v>45834.166666666664</v>
      </c>
      <c r="H364">
        <v>138554</v>
      </c>
    </row>
    <row r="365" spans="1:8" x14ac:dyDescent="0.25">
      <c r="A365">
        <v>285.81</v>
      </c>
      <c r="B365">
        <v>288.69619999999998</v>
      </c>
      <c r="C365">
        <v>285.04000000000002</v>
      </c>
      <c r="D365">
        <v>287.11</v>
      </c>
      <c r="E365">
        <v>17868633</v>
      </c>
      <c r="F365">
        <v>286.9502</v>
      </c>
      <c r="G365" s="4">
        <v>45835.166666666664</v>
      </c>
      <c r="H365">
        <v>178629</v>
      </c>
    </row>
    <row r="366" spans="1:8" x14ac:dyDescent="0.25">
      <c r="A366">
        <v>290.39999999999998</v>
      </c>
      <c r="B366">
        <v>292.64999999999998</v>
      </c>
      <c r="C366">
        <v>288.92</v>
      </c>
      <c r="D366">
        <v>289.91000000000003</v>
      </c>
      <c r="E366">
        <v>12689156</v>
      </c>
      <c r="F366">
        <v>290.34359999999998</v>
      </c>
      <c r="G366" s="4">
        <v>45838.166666666664</v>
      </c>
      <c r="H366">
        <v>170993</v>
      </c>
    </row>
    <row r="367" spans="1:8" x14ac:dyDescent="0.25">
      <c r="A367">
        <v>290.89</v>
      </c>
      <c r="B367">
        <v>291.13</v>
      </c>
      <c r="C367">
        <v>286.58999999999997</v>
      </c>
      <c r="D367">
        <v>290.41000000000003</v>
      </c>
      <c r="E367">
        <v>9338260</v>
      </c>
      <c r="F367">
        <v>289.54579999999999</v>
      </c>
      <c r="G367" s="4">
        <v>45839.166666666664</v>
      </c>
      <c r="H367">
        <v>154406</v>
      </c>
    </row>
    <row r="368" spans="1:8" x14ac:dyDescent="0.25">
      <c r="A368">
        <v>292.04000000000002</v>
      </c>
      <c r="B368">
        <v>292.822</v>
      </c>
      <c r="C368">
        <v>289.7</v>
      </c>
      <c r="D368">
        <v>292</v>
      </c>
      <c r="E368">
        <v>8158692</v>
      </c>
      <c r="F368">
        <v>291.66059999999999</v>
      </c>
      <c r="G368" s="4">
        <v>45840.166666666664</v>
      </c>
      <c r="H368">
        <v>145045</v>
      </c>
    </row>
    <row r="369" spans="1:8" x14ac:dyDescent="0.25">
      <c r="A369">
        <v>292.14999999999998</v>
      </c>
      <c r="B369">
        <v>296.39999999999998</v>
      </c>
      <c r="C369">
        <v>291.20999999999998</v>
      </c>
      <c r="D369">
        <v>296</v>
      </c>
      <c r="E369">
        <v>6541646</v>
      </c>
      <c r="F369">
        <v>295.09460000000001</v>
      </c>
      <c r="G369" s="4">
        <v>45841.166666666664</v>
      </c>
      <c r="H369">
        <v>107423</v>
      </c>
    </row>
    <row r="370" spans="1:8" x14ac:dyDescent="0.25">
      <c r="A370">
        <v>295.25</v>
      </c>
      <c r="B370">
        <v>296.04000000000002</v>
      </c>
      <c r="C370">
        <v>290.08</v>
      </c>
      <c r="D370">
        <v>291.97000000000003</v>
      </c>
      <c r="E370">
        <v>8825732</v>
      </c>
      <c r="F370">
        <v>292.38639999999998</v>
      </c>
      <c r="G370" s="4">
        <v>45845.166666666664</v>
      </c>
      <c r="H370">
        <v>161292</v>
      </c>
    </row>
    <row r="371" spans="1:8" x14ac:dyDescent="0.25">
      <c r="A371">
        <v>289.27499999999998</v>
      </c>
      <c r="B371">
        <v>289.7</v>
      </c>
      <c r="C371">
        <v>280.31</v>
      </c>
      <c r="D371">
        <v>282.77999999999997</v>
      </c>
      <c r="E371">
        <v>15440856</v>
      </c>
      <c r="F371">
        <v>283.2131</v>
      </c>
      <c r="G371" s="4">
        <v>45846.166666666664</v>
      </c>
      <c r="H371">
        <v>238714</v>
      </c>
    </row>
    <row r="372" spans="1:8" x14ac:dyDescent="0.25">
      <c r="A372">
        <v>287.18</v>
      </c>
      <c r="B372">
        <v>287.19499999999999</v>
      </c>
      <c r="C372">
        <v>282.48</v>
      </c>
      <c r="D372">
        <v>283.16000000000003</v>
      </c>
      <c r="E372">
        <v>11273801</v>
      </c>
      <c r="F372">
        <v>283.48919999999998</v>
      </c>
      <c r="G372" s="4">
        <v>45847.166666666664</v>
      </c>
      <c r="H372">
        <v>139436</v>
      </c>
    </row>
    <row r="373" spans="1:8" x14ac:dyDescent="0.25">
      <c r="A373">
        <v>283</v>
      </c>
      <c r="B373">
        <v>288.31</v>
      </c>
      <c r="C373">
        <v>283</v>
      </c>
      <c r="D373">
        <v>288.19</v>
      </c>
      <c r="E373">
        <v>8413847</v>
      </c>
      <c r="F373">
        <v>287.0822</v>
      </c>
      <c r="G373" s="4">
        <v>45848.166666666664</v>
      </c>
      <c r="H373">
        <v>145922</v>
      </c>
    </row>
    <row r="374" spans="1:8" x14ac:dyDescent="0.25">
      <c r="A374">
        <v>285.52</v>
      </c>
      <c r="B374">
        <v>287.38</v>
      </c>
      <c r="C374">
        <v>283.65499999999997</v>
      </c>
      <c r="D374">
        <v>286.86</v>
      </c>
      <c r="E374">
        <v>7384674</v>
      </c>
      <c r="F374">
        <v>286.33769999999998</v>
      </c>
      <c r="G374" s="4">
        <v>45849.166666666664</v>
      </c>
      <c r="H374">
        <v>125576</v>
      </c>
    </row>
    <row r="375" spans="1:8" x14ac:dyDescent="0.25">
      <c r="A375">
        <v>287.07</v>
      </c>
      <c r="B375">
        <v>289.3</v>
      </c>
      <c r="C375">
        <v>285.25560000000002</v>
      </c>
      <c r="D375">
        <v>288.7</v>
      </c>
      <c r="E375">
        <v>9079941</v>
      </c>
      <c r="F375">
        <v>288.04680000000002</v>
      </c>
      <c r="G375" s="4">
        <v>45852.166666666664</v>
      </c>
      <c r="H375">
        <v>155505</v>
      </c>
    </row>
    <row r="376" spans="1:8" x14ac:dyDescent="0.25">
      <c r="A376">
        <v>288</v>
      </c>
      <c r="B376">
        <v>291.95</v>
      </c>
      <c r="C376">
        <v>285.48</v>
      </c>
      <c r="D376">
        <v>286.55</v>
      </c>
      <c r="E376">
        <v>12526110</v>
      </c>
      <c r="F376">
        <v>287.03089999999997</v>
      </c>
      <c r="G376" s="4">
        <v>45853.166666666664</v>
      </c>
      <c r="H376">
        <v>202186</v>
      </c>
    </row>
    <row r="377" spans="1:8" x14ac:dyDescent="0.25">
      <c r="A377">
        <v>288.39999999999998</v>
      </c>
      <c r="B377">
        <v>290.73</v>
      </c>
      <c r="C377">
        <v>283.01</v>
      </c>
      <c r="D377">
        <v>285.82</v>
      </c>
      <c r="E377">
        <v>9979768</v>
      </c>
      <c r="F377">
        <v>285.97770000000003</v>
      </c>
      <c r="G377" s="4">
        <v>45854.166666666664</v>
      </c>
      <c r="H377">
        <v>170037</v>
      </c>
    </row>
    <row r="378" spans="1:8" x14ac:dyDescent="0.25">
      <c r="A378">
        <v>283.44</v>
      </c>
      <c r="B378">
        <v>290.29649999999998</v>
      </c>
      <c r="C378">
        <v>283.44</v>
      </c>
      <c r="D378">
        <v>289.89999999999998</v>
      </c>
      <c r="E378">
        <v>8509504</v>
      </c>
      <c r="F378">
        <v>288.69709999999998</v>
      </c>
      <c r="G378" s="4">
        <v>45855.166666666664</v>
      </c>
      <c r="H378">
        <v>151234</v>
      </c>
    </row>
    <row r="379" spans="1:8" x14ac:dyDescent="0.25">
      <c r="A379">
        <v>289.52</v>
      </c>
      <c r="B379">
        <v>292.5</v>
      </c>
      <c r="C379">
        <v>288.23</v>
      </c>
      <c r="D379">
        <v>291.27</v>
      </c>
      <c r="E379">
        <v>12217018</v>
      </c>
      <c r="F379">
        <v>291.0942</v>
      </c>
      <c r="G379" s="4">
        <v>45856.166666666664</v>
      </c>
      <c r="H379">
        <v>128211</v>
      </c>
    </row>
    <row r="380" spans="1:8" x14ac:dyDescent="0.25">
      <c r="A380">
        <v>291</v>
      </c>
      <c r="B380">
        <v>294.18</v>
      </c>
      <c r="C380">
        <v>290.58</v>
      </c>
      <c r="D380">
        <v>290.97000000000003</v>
      </c>
      <c r="E380">
        <v>7898141</v>
      </c>
      <c r="F380">
        <v>291.8218</v>
      </c>
      <c r="G380" s="4">
        <v>45859.166666666664</v>
      </c>
      <c r="H380">
        <v>115105</v>
      </c>
    </row>
    <row r="381" spans="1:8" x14ac:dyDescent="0.25">
      <c r="A381">
        <v>291.5</v>
      </c>
      <c r="B381">
        <v>293.625</v>
      </c>
      <c r="C381">
        <v>289.18</v>
      </c>
      <c r="D381">
        <v>291.43</v>
      </c>
      <c r="E381">
        <v>6717461</v>
      </c>
      <c r="F381">
        <v>291.88330000000002</v>
      </c>
      <c r="G381" s="4">
        <v>45860.166666666664</v>
      </c>
      <c r="H381">
        <v>107867</v>
      </c>
    </row>
    <row r="382" spans="1:8" x14ac:dyDescent="0.25">
      <c r="A382">
        <v>292.83999999999997</v>
      </c>
      <c r="B382">
        <v>296.99</v>
      </c>
      <c r="C382">
        <v>292.55</v>
      </c>
      <c r="D382">
        <v>296.76</v>
      </c>
      <c r="E382">
        <v>7083510</v>
      </c>
      <c r="F382">
        <v>295.2663</v>
      </c>
      <c r="G382" s="4">
        <v>45861.166666666664</v>
      </c>
      <c r="H382">
        <v>120452</v>
      </c>
    </row>
    <row r="383" spans="1:8" x14ac:dyDescent="0.25">
      <c r="A383">
        <v>297.42</v>
      </c>
      <c r="B383">
        <v>299.5899</v>
      </c>
      <c r="C383">
        <v>296.2</v>
      </c>
      <c r="D383">
        <v>296.55</v>
      </c>
      <c r="E383">
        <v>7001242</v>
      </c>
      <c r="F383">
        <v>297.66129999999998</v>
      </c>
      <c r="G383" s="4">
        <v>45862.166666666664</v>
      </c>
      <c r="H383">
        <v>111385</v>
      </c>
    </row>
    <row r="384" spans="1:8" x14ac:dyDescent="0.25">
      <c r="A384">
        <v>296.7</v>
      </c>
      <c r="B384">
        <v>298.89999999999998</v>
      </c>
      <c r="C384">
        <v>295.95499999999998</v>
      </c>
      <c r="D384">
        <v>298.62</v>
      </c>
      <c r="E384">
        <v>5918875</v>
      </c>
      <c r="F384">
        <v>297.9194</v>
      </c>
      <c r="G384" s="4">
        <v>45863.166666666664</v>
      </c>
      <c r="H384">
        <v>100375</v>
      </c>
    </row>
    <row r="385" spans="1:8" x14ac:dyDescent="0.25">
      <c r="A385">
        <v>297.66000000000003</v>
      </c>
      <c r="B385">
        <v>299.43</v>
      </c>
      <c r="C385">
        <v>296.82</v>
      </c>
      <c r="D385">
        <v>298.27999999999997</v>
      </c>
      <c r="E385">
        <v>5840417</v>
      </c>
      <c r="F385">
        <v>298.11219999999997</v>
      </c>
      <c r="G385" s="4">
        <v>45866.166666666664</v>
      </c>
      <c r="H385">
        <v>94998</v>
      </c>
    </row>
    <row r="386" spans="1:8" x14ac:dyDescent="0.25">
      <c r="A386">
        <v>300</v>
      </c>
      <c r="B386">
        <v>301.29309999999998</v>
      </c>
      <c r="C386">
        <v>296.2</v>
      </c>
      <c r="D386">
        <v>297.04000000000002</v>
      </c>
      <c r="E386">
        <v>7635719</v>
      </c>
      <c r="F386">
        <v>297.81450000000001</v>
      </c>
      <c r="G386" s="4">
        <v>45867.166666666664</v>
      </c>
      <c r="H386">
        <v>103724</v>
      </c>
    </row>
    <row r="387" spans="1:8" x14ac:dyDescent="0.25">
      <c r="A387">
        <v>297.42</v>
      </c>
      <c r="B387">
        <v>300.61</v>
      </c>
      <c r="C387">
        <v>297.38</v>
      </c>
      <c r="D387">
        <v>299.63</v>
      </c>
      <c r="E387">
        <v>8061742</v>
      </c>
      <c r="F387">
        <v>299.3116</v>
      </c>
      <c r="G387" s="4">
        <v>45868.166666666664</v>
      </c>
      <c r="H387">
        <v>105969</v>
      </c>
    </row>
    <row r="388" spans="1:8" x14ac:dyDescent="0.25">
      <c r="A388">
        <v>299.14</v>
      </c>
      <c r="B388">
        <v>300.97500000000002</v>
      </c>
      <c r="C388">
        <v>295.5</v>
      </c>
      <c r="D388">
        <v>296.24</v>
      </c>
      <c r="E388">
        <v>14749652</v>
      </c>
      <c r="F388">
        <v>296.70249999999999</v>
      </c>
      <c r="G388" s="4">
        <v>45869.166666666664</v>
      </c>
      <c r="H388">
        <v>126995</v>
      </c>
    </row>
    <row r="389" spans="1:8" x14ac:dyDescent="0.25">
      <c r="A389">
        <v>290.39999999999998</v>
      </c>
      <c r="B389">
        <v>291.79500000000002</v>
      </c>
      <c r="C389">
        <v>284.23759999999999</v>
      </c>
      <c r="D389">
        <v>289.37</v>
      </c>
      <c r="E389">
        <v>12007111</v>
      </c>
      <c r="F389">
        <v>288.9153</v>
      </c>
      <c r="G389" s="4">
        <v>45870.166666666664</v>
      </c>
      <c r="H389">
        <v>196011</v>
      </c>
    </row>
    <row r="390" spans="1:8" x14ac:dyDescent="0.25">
      <c r="A390">
        <v>290.26</v>
      </c>
      <c r="B390">
        <v>294.32</v>
      </c>
      <c r="C390">
        <v>290.26</v>
      </c>
      <c r="D390">
        <v>294.26</v>
      </c>
      <c r="E390">
        <v>6649542</v>
      </c>
      <c r="F390">
        <v>293.42509999999999</v>
      </c>
      <c r="G390" s="4">
        <v>45873.166666666664</v>
      </c>
      <c r="H390">
        <v>107576</v>
      </c>
    </row>
    <row r="391" spans="1:8" x14ac:dyDescent="0.25">
      <c r="A391">
        <v>294.69</v>
      </c>
      <c r="B391">
        <v>295.78500000000003</v>
      </c>
      <c r="C391">
        <v>287.24</v>
      </c>
      <c r="D391">
        <v>291.37</v>
      </c>
      <c r="E391">
        <v>7182333</v>
      </c>
      <c r="F391">
        <v>290.82310000000001</v>
      </c>
      <c r="G391" s="4">
        <v>45874.166666666664</v>
      </c>
      <c r="H391">
        <v>126864</v>
      </c>
    </row>
    <row r="392" spans="1:8" x14ac:dyDescent="0.25">
      <c r="A392">
        <v>292.3</v>
      </c>
      <c r="B392">
        <v>293.29000000000002</v>
      </c>
      <c r="C392">
        <v>290.16000000000003</v>
      </c>
      <c r="D392">
        <v>291.35000000000002</v>
      </c>
      <c r="E392">
        <v>6330155</v>
      </c>
      <c r="F392">
        <v>291.46550000000002</v>
      </c>
      <c r="G392" s="4">
        <v>45875.166666666664</v>
      </c>
      <c r="H392">
        <v>107170</v>
      </c>
    </row>
    <row r="393" spans="1:8" x14ac:dyDescent="0.25">
      <c r="A393">
        <v>292.94</v>
      </c>
      <c r="B393">
        <v>293.45999999999998</v>
      </c>
      <c r="C393">
        <v>286.41000000000003</v>
      </c>
      <c r="D393">
        <v>286.94</v>
      </c>
      <c r="E393">
        <v>8057109</v>
      </c>
      <c r="F393">
        <v>288.34820000000002</v>
      </c>
      <c r="G393" s="4">
        <v>45876.166666666664</v>
      </c>
      <c r="H393">
        <v>136492</v>
      </c>
    </row>
    <row r="394" spans="1:8" x14ac:dyDescent="0.25">
      <c r="A394">
        <v>288.98</v>
      </c>
      <c r="B394">
        <v>291.23</v>
      </c>
      <c r="C394">
        <v>284.70600000000002</v>
      </c>
      <c r="D394">
        <v>288.76</v>
      </c>
      <c r="E394">
        <v>6634506</v>
      </c>
      <c r="F394">
        <v>288.55790000000002</v>
      </c>
      <c r="G394" s="4">
        <v>45877.166666666664</v>
      </c>
      <c r="H394">
        <v>127110</v>
      </c>
    </row>
    <row r="395" spans="1:8" x14ac:dyDescent="0.25">
      <c r="A395">
        <v>289.39999999999998</v>
      </c>
      <c r="B395">
        <v>291.32</v>
      </c>
      <c r="C395">
        <v>288.77999999999997</v>
      </c>
      <c r="D395">
        <v>289.56</v>
      </c>
      <c r="E395">
        <v>5510113</v>
      </c>
      <c r="F395">
        <v>289.74959999999999</v>
      </c>
      <c r="G395" s="4">
        <v>45880.166666666664</v>
      </c>
      <c r="H395">
        <v>106783</v>
      </c>
    </row>
    <row r="396" spans="1:8" x14ac:dyDescent="0.25">
      <c r="A396">
        <v>291.5</v>
      </c>
      <c r="B396">
        <v>294.75</v>
      </c>
      <c r="C396">
        <v>290.33999999999997</v>
      </c>
      <c r="D396">
        <v>292.85000000000002</v>
      </c>
      <c r="E396">
        <v>8572034</v>
      </c>
      <c r="F396">
        <v>292.95940000000002</v>
      </c>
      <c r="G396" s="4">
        <v>45881.166666666664</v>
      </c>
      <c r="H396">
        <v>144084</v>
      </c>
    </row>
    <row r="397" spans="1:8" x14ac:dyDescent="0.25">
      <c r="A397">
        <v>293.95</v>
      </c>
      <c r="B397">
        <v>294.55</v>
      </c>
      <c r="C397">
        <v>287.16000000000003</v>
      </c>
      <c r="D397">
        <v>290.52999999999997</v>
      </c>
      <c r="E397">
        <v>8420407</v>
      </c>
      <c r="F397">
        <v>290.62810000000002</v>
      </c>
      <c r="G397" s="4">
        <v>45882.166666666664</v>
      </c>
      <c r="H397">
        <v>148043</v>
      </c>
    </row>
    <row r="398" spans="1:8" x14ac:dyDescent="0.25">
      <c r="A398">
        <v>290.58</v>
      </c>
      <c r="B398">
        <v>294.2</v>
      </c>
      <c r="C398">
        <v>289.63909999999998</v>
      </c>
      <c r="D398">
        <v>294.16000000000003</v>
      </c>
      <c r="E398">
        <v>6322381</v>
      </c>
      <c r="F398">
        <v>292.82279999999997</v>
      </c>
      <c r="G398" s="4">
        <v>45883.166666666664</v>
      </c>
      <c r="H398">
        <v>108032</v>
      </c>
    </row>
    <row r="399" spans="1:8" x14ac:dyDescent="0.25">
      <c r="A399">
        <v>294.83999999999997</v>
      </c>
      <c r="B399">
        <v>295.5</v>
      </c>
      <c r="C399">
        <v>289.82</v>
      </c>
      <c r="D399">
        <v>290.49</v>
      </c>
      <c r="E399">
        <v>7340518</v>
      </c>
      <c r="F399">
        <v>291.32859999999999</v>
      </c>
      <c r="G399" s="4">
        <v>45884.166666666664</v>
      </c>
      <c r="H399">
        <v>109857</v>
      </c>
    </row>
    <row r="400" spans="1:8" x14ac:dyDescent="0.25">
      <c r="A400">
        <v>290</v>
      </c>
      <c r="B400">
        <v>291.89999999999998</v>
      </c>
      <c r="C400">
        <v>288.41000000000003</v>
      </c>
      <c r="D400">
        <v>291.52999999999997</v>
      </c>
      <c r="E400">
        <v>5386856</v>
      </c>
      <c r="F400">
        <v>290.9221</v>
      </c>
      <c r="G400" s="4">
        <v>45887.166666666664</v>
      </c>
      <c r="H400">
        <v>97624</v>
      </c>
    </row>
    <row r="401" spans="1:8" x14ac:dyDescent="0.25">
      <c r="A401">
        <v>290.83</v>
      </c>
      <c r="B401">
        <v>292.48</v>
      </c>
      <c r="C401">
        <v>289.52999999999997</v>
      </c>
      <c r="D401">
        <v>290.66000000000003</v>
      </c>
      <c r="E401">
        <v>6031520</v>
      </c>
      <c r="F401">
        <v>290.7448</v>
      </c>
      <c r="G401" s="4">
        <v>45888.166666666664</v>
      </c>
      <c r="H401">
        <v>110600</v>
      </c>
    </row>
    <row r="402" spans="1:8" x14ac:dyDescent="0.25">
      <c r="A402">
        <v>290.81</v>
      </c>
      <c r="B402">
        <v>293.33</v>
      </c>
      <c r="C402">
        <v>287.27</v>
      </c>
      <c r="D402">
        <v>292.24</v>
      </c>
      <c r="E402">
        <v>7374244</v>
      </c>
      <c r="F402">
        <v>291.47179999999997</v>
      </c>
      <c r="G402" s="4">
        <v>45889.166666666664</v>
      </c>
      <c r="H402">
        <v>115405</v>
      </c>
    </row>
    <row r="403" spans="1:8" x14ac:dyDescent="0.25">
      <c r="A403">
        <v>291.94</v>
      </c>
      <c r="B403">
        <v>292.76609999999999</v>
      </c>
      <c r="C403">
        <v>289.47250000000003</v>
      </c>
      <c r="D403">
        <v>291.47000000000003</v>
      </c>
      <c r="E403">
        <v>6624161</v>
      </c>
      <c r="F403">
        <v>291.6069</v>
      </c>
      <c r="G403" s="4">
        <v>45890.166666666664</v>
      </c>
      <c r="H403">
        <v>95229</v>
      </c>
    </row>
    <row r="404" spans="1:8" x14ac:dyDescent="0.25">
      <c r="A404">
        <v>293.2</v>
      </c>
      <c r="B404">
        <v>297.16000000000003</v>
      </c>
      <c r="C404">
        <v>290.13</v>
      </c>
      <c r="D404">
        <v>296.24</v>
      </c>
      <c r="E404">
        <v>8552847</v>
      </c>
      <c r="F404">
        <v>295.23</v>
      </c>
      <c r="G404" s="4">
        <v>45891.166666666664</v>
      </c>
      <c r="H404">
        <v>138365</v>
      </c>
    </row>
    <row r="405" spans="1:8" x14ac:dyDescent="0.25">
      <c r="A405">
        <v>296.24</v>
      </c>
      <c r="B405">
        <v>297.34750000000003</v>
      </c>
      <c r="C405">
        <v>294.14</v>
      </c>
      <c r="D405">
        <v>294.89999999999998</v>
      </c>
      <c r="E405">
        <v>5856258</v>
      </c>
      <c r="F405">
        <v>295.44920000000002</v>
      </c>
      <c r="G405" s="4">
        <v>45894.166666666664</v>
      </c>
      <c r="H405">
        <v>113645</v>
      </c>
    </row>
    <row r="406" spans="1:8" x14ac:dyDescent="0.25">
      <c r="A406">
        <v>294.16000000000003</v>
      </c>
      <c r="B406">
        <v>298.74</v>
      </c>
      <c r="C406">
        <v>293.50009999999997</v>
      </c>
      <c r="D406">
        <v>298.57</v>
      </c>
      <c r="E406">
        <v>6714749</v>
      </c>
      <c r="F406">
        <v>297.05520000000001</v>
      </c>
      <c r="G406" s="4">
        <v>45895.166666666664</v>
      </c>
      <c r="H406">
        <v>103494</v>
      </c>
    </row>
    <row r="407" spans="1:8" x14ac:dyDescent="0.25">
      <c r="A407">
        <v>297.25</v>
      </c>
      <c r="B407">
        <v>301.07</v>
      </c>
      <c r="C407">
        <v>297.04000000000002</v>
      </c>
      <c r="D407">
        <v>299.27999999999997</v>
      </c>
      <c r="E407">
        <v>6056513</v>
      </c>
      <c r="F407">
        <v>299.3501</v>
      </c>
      <c r="G407" s="4">
        <v>45896.166666666664</v>
      </c>
      <c r="H407">
        <v>112288</v>
      </c>
    </row>
    <row r="408" spans="1:8" x14ac:dyDescent="0.25">
      <c r="A408">
        <v>300.02499999999998</v>
      </c>
      <c r="B408">
        <v>301.23989999999998</v>
      </c>
      <c r="C408">
        <v>298.7</v>
      </c>
      <c r="D408">
        <v>301.07</v>
      </c>
      <c r="E408">
        <v>6410535</v>
      </c>
      <c r="F408">
        <v>300.63400000000001</v>
      </c>
      <c r="G408" s="4">
        <v>45897.166666666664</v>
      </c>
      <c r="H408">
        <v>98690</v>
      </c>
    </row>
    <row r="409" spans="1:8" x14ac:dyDescent="0.25">
      <c r="A409">
        <v>302.04000000000002</v>
      </c>
      <c r="B409">
        <v>302.95</v>
      </c>
      <c r="C409">
        <v>299.73</v>
      </c>
      <c r="D409">
        <v>301.42</v>
      </c>
      <c r="E409">
        <v>6796380</v>
      </c>
      <c r="F409">
        <v>301.57229999999998</v>
      </c>
      <c r="G409" s="4">
        <v>45898.166666666664</v>
      </c>
      <c r="H409">
        <v>109674</v>
      </c>
    </row>
    <row r="410" spans="1:8" x14ac:dyDescent="0.25">
      <c r="A410">
        <v>300.26</v>
      </c>
      <c r="B410">
        <v>300.45499999999998</v>
      </c>
      <c r="C410">
        <v>294.5</v>
      </c>
      <c r="D410">
        <v>299.7</v>
      </c>
      <c r="E410">
        <v>7221855</v>
      </c>
      <c r="F410">
        <v>298.1977</v>
      </c>
      <c r="G410" s="4">
        <v>45902.166666666664</v>
      </c>
      <c r="H410">
        <v>133617</v>
      </c>
    </row>
    <row r="411" spans="1:8" x14ac:dyDescent="0.25">
      <c r="A411">
        <v>300.57</v>
      </c>
      <c r="B411">
        <v>300.57</v>
      </c>
      <c r="C411">
        <v>296.38</v>
      </c>
      <c r="D411">
        <v>299.51</v>
      </c>
      <c r="E411">
        <v>6316911</v>
      </c>
      <c r="F411">
        <v>298.88400000000001</v>
      </c>
      <c r="G411" s="4">
        <v>45903.166666666664</v>
      </c>
      <c r="H411">
        <v>114046</v>
      </c>
    </row>
    <row r="412" spans="1:8" x14ac:dyDescent="0.25">
      <c r="A412">
        <v>300</v>
      </c>
      <c r="B412">
        <v>304.43</v>
      </c>
      <c r="C412">
        <v>298.27999999999997</v>
      </c>
      <c r="D412">
        <v>303.82</v>
      </c>
      <c r="E412">
        <v>6605797</v>
      </c>
      <c r="F412">
        <v>302.90440000000001</v>
      </c>
      <c r="G412" s="4">
        <v>45904.166666666664</v>
      </c>
      <c r="H412">
        <v>126810</v>
      </c>
    </row>
    <row r="413" spans="1:8" x14ac:dyDescent="0.25">
      <c r="A413">
        <v>303.64999999999998</v>
      </c>
      <c r="B413">
        <v>305.14999999999998</v>
      </c>
      <c r="C413">
        <v>294.31</v>
      </c>
      <c r="D413">
        <v>294.38</v>
      </c>
      <c r="E413">
        <v>9837709</v>
      </c>
      <c r="F413">
        <v>296.6155</v>
      </c>
      <c r="G413" s="4">
        <v>45905.166666666664</v>
      </c>
      <c r="H413">
        <v>184720</v>
      </c>
    </row>
    <row r="414" spans="1:8" x14ac:dyDescent="0.25">
      <c r="A414">
        <v>294.89</v>
      </c>
      <c r="B414">
        <v>296.45999999999998</v>
      </c>
      <c r="C414">
        <v>291.44</v>
      </c>
      <c r="D414">
        <v>292.91000000000003</v>
      </c>
      <c r="E414">
        <v>8188506</v>
      </c>
      <c r="F414">
        <v>293.25549999999998</v>
      </c>
      <c r="G414" s="4">
        <v>45908.166666666664</v>
      </c>
      <c r="H414">
        <v>148877</v>
      </c>
    </row>
    <row r="415" spans="1:8" x14ac:dyDescent="0.25">
      <c r="A415">
        <v>292.60000000000002</v>
      </c>
      <c r="B415">
        <v>299</v>
      </c>
      <c r="C415">
        <v>292.31</v>
      </c>
      <c r="D415">
        <v>297.85000000000002</v>
      </c>
      <c r="E415">
        <v>7848196</v>
      </c>
      <c r="F415">
        <v>297.15280000000001</v>
      </c>
      <c r="G415" s="4">
        <v>45909.166666666664</v>
      </c>
      <c r="H415">
        <v>153020</v>
      </c>
    </row>
    <row r="416" spans="1:8" x14ac:dyDescent="0.25">
      <c r="A416">
        <v>296.7</v>
      </c>
      <c r="B416">
        <v>301.54000000000002</v>
      </c>
      <c r="C416">
        <v>295.39999999999998</v>
      </c>
      <c r="D416">
        <v>300.54000000000002</v>
      </c>
      <c r="E416">
        <v>7787303</v>
      </c>
      <c r="F416">
        <v>299.9751</v>
      </c>
      <c r="G416" s="4">
        <v>45910.166666666664</v>
      </c>
      <c r="H416">
        <v>121544</v>
      </c>
    </row>
    <row r="417" spans="1:8" x14ac:dyDescent="0.25">
      <c r="A417">
        <v>301.24</v>
      </c>
      <c r="B417">
        <v>305.73</v>
      </c>
      <c r="C417">
        <v>300.79250000000002</v>
      </c>
      <c r="D417">
        <v>305.56</v>
      </c>
      <c r="E417">
        <v>7942489</v>
      </c>
      <c r="F417">
        <v>304.7355</v>
      </c>
      <c r="G417" s="4">
        <v>45911.166666666664</v>
      </c>
      <c r="H417">
        <v>135803</v>
      </c>
    </row>
    <row r="418" spans="1:8" x14ac:dyDescent="0.25">
      <c r="A418">
        <v>305</v>
      </c>
      <c r="B418">
        <v>307.55</v>
      </c>
      <c r="C418">
        <v>303.69499999999999</v>
      </c>
      <c r="D418">
        <v>306.91000000000003</v>
      </c>
      <c r="E418">
        <v>6846674</v>
      </c>
      <c r="F418">
        <v>306.48340000000002</v>
      </c>
      <c r="G418" s="4">
        <v>45912.166666666664</v>
      </c>
      <c r="H418">
        <v>113581</v>
      </c>
    </row>
    <row r="419" spans="1:8" x14ac:dyDescent="0.25">
      <c r="A419">
        <v>307.17</v>
      </c>
      <c r="B419">
        <v>309.95</v>
      </c>
      <c r="C419">
        <v>307.17</v>
      </c>
      <c r="D419">
        <v>308.89999999999998</v>
      </c>
      <c r="E419">
        <v>7122015</v>
      </c>
      <c r="F419">
        <v>308.85289999999998</v>
      </c>
      <c r="G419" s="4">
        <v>45915.166666666664</v>
      </c>
      <c r="H419">
        <v>122721</v>
      </c>
    </row>
    <row r="420" spans="1:8" x14ac:dyDescent="0.25">
      <c r="A420">
        <v>310</v>
      </c>
      <c r="B420">
        <v>310.89999999999998</v>
      </c>
      <c r="C420">
        <v>307.13470000000001</v>
      </c>
      <c r="D420">
        <v>309.19</v>
      </c>
      <c r="E420">
        <v>10525594</v>
      </c>
      <c r="F420">
        <v>309.10239999999999</v>
      </c>
      <c r="G420" s="4">
        <v>45916.166666666664</v>
      </c>
      <c r="H420">
        <v>141458</v>
      </c>
    </row>
    <row r="421" spans="1:8" x14ac:dyDescent="0.25">
      <c r="A421">
        <v>310.39</v>
      </c>
      <c r="B421">
        <v>312.91000000000003</v>
      </c>
      <c r="C421">
        <v>308.7722</v>
      </c>
      <c r="D421">
        <v>311.75</v>
      </c>
      <c r="E421">
        <v>8657765</v>
      </c>
      <c r="F421">
        <v>311.35120000000001</v>
      </c>
      <c r="G421" s="4">
        <v>45917.166666666664</v>
      </c>
      <c r="H421">
        <v>162712</v>
      </c>
    </row>
    <row r="422" spans="1:8" x14ac:dyDescent="0.25">
      <c r="A422">
        <v>311.79000000000002</v>
      </c>
      <c r="B422">
        <v>313.44</v>
      </c>
      <c r="C422">
        <v>309.61</v>
      </c>
      <c r="D422">
        <v>313.23</v>
      </c>
      <c r="E422">
        <v>8050671</v>
      </c>
      <c r="F422">
        <v>312.01799999999997</v>
      </c>
      <c r="G422" s="4">
        <v>45918.166666666664</v>
      </c>
      <c r="H422">
        <v>152300</v>
      </c>
    </row>
    <row r="423" spans="1:8" x14ac:dyDescent="0.25">
      <c r="A423">
        <v>313.60000000000002</v>
      </c>
      <c r="B423">
        <v>315.8</v>
      </c>
      <c r="C423">
        <v>309.12</v>
      </c>
      <c r="D423">
        <v>314.77999999999997</v>
      </c>
      <c r="E423">
        <v>23568551</v>
      </c>
      <c r="F423">
        <v>313.99930000000001</v>
      </c>
      <c r="G423" s="4">
        <v>45919.166666666664</v>
      </c>
      <c r="H423">
        <v>169265</v>
      </c>
    </row>
    <row r="424" spans="1:8" x14ac:dyDescent="0.25">
      <c r="A424">
        <v>309.8</v>
      </c>
      <c r="B424">
        <v>313.7</v>
      </c>
      <c r="C424">
        <v>309.55500000000001</v>
      </c>
      <c r="D424">
        <v>312.44</v>
      </c>
      <c r="E424">
        <v>7520190</v>
      </c>
      <c r="F424">
        <v>312.45639999999997</v>
      </c>
      <c r="G424" s="4">
        <v>45922.166666666664</v>
      </c>
      <c r="H424">
        <v>137778</v>
      </c>
    </row>
    <row r="425" spans="1:8" x14ac:dyDescent="0.25">
      <c r="A425">
        <v>311.815</v>
      </c>
      <c r="B425">
        <v>316.3141</v>
      </c>
      <c r="C425">
        <v>310.58</v>
      </c>
      <c r="D425">
        <v>312.74</v>
      </c>
      <c r="E425">
        <v>8584420</v>
      </c>
      <c r="F425">
        <v>313.14569999999998</v>
      </c>
      <c r="G425" s="4">
        <v>45923.166666666664</v>
      </c>
      <c r="H425">
        <v>130208</v>
      </c>
    </row>
    <row r="426" spans="1:8" x14ac:dyDescent="0.25">
      <c r="A426">
        <v>314.05</v>
      </c>
      <c r="B426">
        <v>316.57729999999998</v>
      </c>
      <c r="C426">
        <v>311.66500000000002</v>
      </c>
      <c r="D426">
        <v>313.42</v>
      </c>
      <c r="E426">
        <v>7310513</v>
      </c>
      <c r="F426">
        <v>313.74709999999999</v>
      </c>
      <c r="G426" s="4">
        <v>45924.166666666664</v>
      </c>
      <c r="H426">
        <v>112031</v>
      </c>
    </row>
    <row r="427" spans="1:8" x14ac:dyDescent="0.25">
      <c r="A427">
        <v>314.12</v>
      </c>
      <c r="B427">
        <v>315.64999999999998</v>
      </c>
      <c r="C427">
        <v>311.8</v>
      </c>
      <c r="D427">
        <v>313.45</v>
      </c>
      <c r="E427">
        <v>7083198</v>
      </c>
      <c r="F427">
        <v>313.5754</v>
      </c>
      <c r="G427" s="4">
        <v>45925.166666666664</v>
      </c>
      <c r="H427">
        <v>122336</v>
      </c>
    </row>
    <row r="428" spans="1:8" x14ac:dyDescent="0.25">
      <c r="A428">
        <v>314.89999999999998</v>
      </c>
      <c r="B428">
        <v>317.81</v>
      </c>
      <c r="C428">
        <v>313.70400000000001</v>
      </c>
      <c r="D428">
        <v>316.06</v>
      </c>
      <c r="E428">
        <v>7258136</v>
      </c>
      <c r="F428">
        <v>315.7756</v>
      </c>
      <c r="G428" s="4">
        <v>45926.166666666664</v>
      </c>
      <c r="H428">
        <v>118961</v>
      </c>
    </row>
    <row r="429" spans="1:8" x14ac:dyDescent="0.25">
      <c r="A429">
        <v>317.06</v>
      </c>
      <c r="B429">
        <v>318.01</v>
      </c>
      <c r="C429">
        <v>313.66000000000003</v>
      </c>
      <c r="D429">
        <v>315.69</v>
      </c>
      <c r="E429">
        <v>6462442</v>
      </c>
      <c r="F429">
        <v>315.3553</v>
      </c>
      <c r="G429" s="4">
        <v>45929.166666666664</v>
      </c>
      <c r="H429">
        <v>125642</v>
      </c>
    </row>
    <row r="430" spans="1:8" x14ac:dyDescent="0.25">
      <c r="A430">
        <v>316.25</v>
      </c>
      <c r="B430">
        <v>317.41000000000003</v>
      </c>
      <c r="C430">
        <v>310.11</v>
      </c>
      <c r="D430">
        <v>315.43</v>
      </c>
      <c r="E430">
        <v>11823315</v>
      </c>
      <c r="F430">
        <v>314.52820000000003</v>
      </c>
      <c r="G430" s="4">
        <v>45930.166666666664</v>
      </c>
      <c r="H430">
        <v>148670</v>
      </c>
    </row>
    <row r="431" spans="1:8" x14ac:dyDescent="0.25">
      <c r="A431">
        <v>313.97000000000003</v>
      </c>
      <c r="B431">
        <v>314.58999999999997</v>
      </c>
      <c r="C431">
        <v>307.41000000000003</v>
      </c>
      <c r="D431">
        <v>310.70999999999998</v>
      </c>
      <c r="E431">
        <v>9235211</v>
      </c>
      <c r="F431">
        <v>311.12560000000002</v>
      </c>
      <c r="G431" s="4">
        <v>45931.166666666664</v>
      </c>
      <c r="H431">
        <v>133699</v>
      </c>
    </row>
    <row r="432" spans="1:8" x14ac:dyDescent="0.25">
      <c r="A432">
        <v>310</v>
      </c>
      <c r="B432">
        <v>310.56</v>
      </c>
      <c r="C432">
        <v>306.14</v>
      </c>
      <c r="D432">
        <v>307.55</v>
      </c>
      <c r="E432">
        <v>7599973</v>
      </c>
      <c r="F432">
        <v>307.98480000000001</v>
      </c>
      <c r="G432" s="4">
        <v>45932.166666666664</v>
      </c>
      <c r="H432">
        <v>135634</v>
      </c>
    </row>
    <row r="433" spans="1:8" x14ac:dyDescent="0.25">
      <c r="A433">
        <v>308.51</v>
      </c>
      <c r="B433">
        <v>311.66000000000003</v>
      </c>
      <c r="C433">
        <v>308.20999999999998</v>
      </c>
      <c r="D433">
        <v>310.02999999999997</v>
      </c>
      <c r="E433">
        <v>6029854</v>
      </c>
      <c r="F433">
        <v>310.21940000000001</v>
      </c>
      <c r="G433" s="4">
        <v>45933.166666666664</v>
      </c>
      <c r="H433">
        <v>120986</v>
      </c>
    </row>
    <row r="434" spans="1:8" x14ac:dyDescent="0.25">
      <c r="A434">
        <v>310.18</v>
      </c>
      <c r="B434">
        <v>311.74740000000003</v>
      </c>
      <c r="C434">
        <v>305.13010000000003</v>
      </c>
      <c r="D434">
        <v>309.18</v>
      </c>
      <c r="E434">
        <v>7214502</v>
      </c>
      <c r="F434">
        <v>308.90280000000001</v>
      </c>
      <c r="G434" s="4">
        <v>45936.166666666664</v>
      </c>
      <c r="H434">
        <v>130509</v>
      </c>
    </row>
    <row r="435" spans="1:8" x14ac:dyDescent="0.25">
      <c r="A435">
        <v>309.35000000000002</v>
      </c>
      <c r="B435">
        <v>310.01</v>
      </c>
      <c r="C435">
        <v>304.7</v>
      </c>
      <c r="D435">
        <v>307.69</v>
      </c>
      <c r="E435">
        <v>8454217</v>
      </c>
      <c r="F435">
        <v>307.79349999999999</v>
      </c>
      <c r="G435" s="4">
        <v>45937.166666666664</v>
      </c>
      <c r="H435">
        <v>125755</v>
      </c>
    </row>
    <row r="436" spans="1:8" x14ac:dyDescent="0.25">
      <c r="A436">
        <v>308.20999999999998</v>
      </c>
      <c r="B436">
        <v>308.78320000000002</v>
      </c>
      <c r="C436">
        <v>303.55</v>
      </c>
      <c r="D436">
        <v>304.02999999999997</v>
      </c>
      <c r="E436">
        <v>6489883</v>
      </c>
      <c r="F436">
        <v>305.31110000000001</v>
      </c>
      <c r="G436" s="4">
        <v>45938.166666666664</v>
      </c>
      <c r="H436">
        <v>122677</v>
      </c>
    </row>
    <row r="437" spans="1:8" x14ac:dyDescent="0.25">
      <c r="A437">
        <v>305.05</v>
      </c>
      <c r="B437">
        <v>308.03500000000003</v>
      </c>
      <c r="C437">
        <v>303.3947</v>
      </c>
      <c r="D437">
        <v>305.52999999999997</v>
      </c>
      <c r="E437">
        <v>7060332</v>
      </c>
      <c r="F437">
        <v>305.17360000000002</v>
      </c>
      <c r="G437" s="4">
        <v>45939.166666666664</v>
      </c>
      <c r="H437">
        <v>120570</v>
      </c>
    </row>
    <row r="438" spans="1:8" x14ac:dyDescent="0.25">
      <c r="A438">
        <v>305.66000000000003</v>
      </c>
      <c r="B438">
        <v>310.47000000000003</v>
      </c>
      <c r="C438">
        <v>300.81</v>
      </c>
      <c r="D438">
        <v>300.89</v>
      </c>
      <c r="E438">
        <v>8597384</v>
      </c>
      <c r="F438">
        <v>304.34530000000001</v>
      </c>
      <c r="G438" s="4">
        <v>45940.166666666664</v>
      </c>
      <c r="H438">
        <v>176211</v>
      </c>
    </row>
    <row r="439" spans="1:8" x14ac:dyDescent="0.25">
      <c r="A439">
        <v>305.60000000000002</v>
      </c>
      <c r="B439">
        <v>309.45999999999998</v>
      </c>
      <c r="C439">
        <v>305.45</v>
      </c>
      <c r="D439">
        <v>307.97000000000003</v>
      </c>
      <c r="E439">
        <v>10788680</v>
      </c>
      <c r="F439">
        <v>308.01029999999997</v>
      </c>
      <c r="G439" s="4">
        <v>45943.166666666664</v>
      </c>
      <c r="H439">
        <v>244451</v>
      </c>
    </row>
    <row r="440" spans="1:8" x14ac:dyDescent="0.25">
      <c r="A440">
        <v>305.83999999999997</v>
      </c>
      <c r="B440">
        <v>307</v>
      </c>
      <c r="C440">
        <v>294.20999999999998</v>
      </c>
      <c r="D440">
        <v>302.08</v>
      </c>
      <c r="E440">
        <v>16178755</v>
      </c>
      <c r="F440">
        <v>301.6576</v>
      </c>
      <c r="G440" s="4">
        <v>45944.166666666664</v>
      </c>
      <c r="H440">
        <v>298267</v>
      </c>
    </row>
    <row r="441" spans="1:8" x14ac:dyDescent="0.25">
      <c r="A441">
        <v>306.39</v>
      </c>
      <c r="B441">
        <v>312.11989999999997</v>
      </c>
      <c r="C441">
        <v>305.44</v>
      </c>
      <c r="D441">
        <v>305.69</v>
      </c>
      <c r="E441">
        <v>11354778</v>
      </c>
      <c r="F441">
        <v>307.8014</v>
      </c>
      <c r="G441" s="4">
        <v>45945.166666666664</v>
      </c>
      <c r="H441">
        <v>187874</v>
      </c>
    </row>
    <row r="442" spans="1:8" x14ac:dyDescent="0.25">
      <c r="A442">
        <v>305.35000000000002</v>
      </c>
      <c r="B442">
        <v>308.67989999999998</v>
      </c>
      <c r="C442">
        <v>297.07</v>
      </c>
      <c r="D442">
        <v>298.54000000000002</v>
      </c>
      <c r="E442">
        <v>10549447</v>
      </c>
      <c r="F442">
        <v>301.55799999999999</v>
      </c>
      <c r="G442" s="4">
        <v>45946.166666666664</v>
      </c>
      <c r="H442">
        <v>196383</v>
      </c>
    </row>
    <row r="443" spans="1:8" x14ac:dyDescent="0.25">
      <c r="A443">
        <v>299.16000000000003</v>
      </c>
      <c r="B443">
        <v>299.55</v>
      </c>
      <c r="C443">
        <v>294.2</v>
      </c>
      <c r="D443">
        <v>297.56</v>
      </c>
      <c r="E443">
        <v>10153454</v>
      </c>
      <c r="F443">
        <v>297.14080000000001</v>
      </c>
      <c r="G443" s="4">
        <v>45947.166666666664</v>
      </c>
      <c r="H443">
        <v>170224</v>
      </c>
    </row>
    <row r="444" spans="1:8" x14ac:dyDescent="0.25">
      <c r="A444">
        <v>298.5</v>
      </c>
      <c r="B444">
        <v>303.69</v>
      </c>
      <c r="C444">
        <v>298.1601</v>
      </c>
      <c r="D444">
        <v>302.36</v>
      </c>
      <c r="E444">
        <v>6894943</v>
      </c>
      <c r="F444">
        <v>301.54660000000001</v>
      </c>
      <c r="G444" s="4">
        <v>45950.166666666664</v>
      </c>
      <c r="H444">
        <v>124574</v>
      </c>
    </row>
    <row r="445" spans="1:8" x14ac:dyDescent="0.25">
      <c r="A445">
        <v>301.66000000000003</v>
      </c>
      <c r="B445">
        <v>304.05</v>
      </c>
      <c r="C445">
        <v>297</v>
      </c>
      <c r="D445">
        <v>297.08999999999997</v>
      </c>
      <c r="E445">
        <v>7372671</v>
      </c>
      <c r="F445">
        <v>299.2106</v>
      </c>
      <c r="G445" s="4">
        <v>45951.166666666664</v>
      </c>
      <c r="H445">
        <v>144484</v>
      </c>
    </row>
    <row r="446" spans="1:8" x14ac:dyDescent="0.25">
      <c r="A446">
        <v>297.77</v>
      </c>
      <c r="B446">
        <v>298.05990000000003</v>
      </c>
      <c r="C446">
        <v>290.54480000000001</v>
      </c>
      <c r="D446">
        <v>294.11</v>
      </c>
      <c r="E446">
        <v>8054115</v>
      </c>
      <c r="F446">
        <v>293.81700000000001</v>
      </c>
      <c r="G446" s="4">
        <v>45952.166666666664</v>
      </c>
      <c r="H446">
        <v>166547</v>
      </c>
    </row>
    <row r="447" spans="1:8" x14ac:dyDescent="0.25">
      <c r="A447">
        <v>294.38</v>
      </c>
      <c r="B447">
        <v>296.36989999999997</v>
      </c>
      <c r="C447">
        <v>292.51</v>
      </c>
      <c r="D447">
        <v>294.54000000000002</v>
      </c>
      <c r="E447">
        <v>5438810</v>
      </c>
      <c r="F447">
        <v>294.73390000000001</v>
      </c>
      <c r="G447" s="4">
        <v>45953.166666666664</v>
      </c>
      <c r="H447">
        <v>106707</v>
      </c>
    </row>
    <row r="448" spans="1:8" x14ac:dyDescent="0.25">
      <c r="A448">
        <v>296.08</v>
      </c>
      <c r="B448">
        <v>302.60000000000002</v>
      </c>
      <c r="C448">
        <v>295.45</v>
      </c>
      <c r="D448">
        <v>300.44</v>
      </c>
      <c r="E448">
        <v>7228330</v>
      </c>
      <c r="F448">
        <v>300.45589999999999</v>
      </c>
      <c r="G448" s="4">
        <v>45954.166666666664</v>
      </c>
      <c r="H448">
        <v>126199</v>
      </c>
    </row>
    <row r="449" spans="1:8" x14ac:dyDescent="0.25">
      <c r="A449">
        <v>302.16000000000003</v>
      </c>
      <c r="B449">
        <v>304.52999999999997</v>
      </c>
      <c r="C449">
        <v>301.01</v>
      </c>
      <c r="D449">
        <v>304.14999999999998</v>
      </c>
      <c r="E449">
        <v>5642222</v>
      </c>
      <c r="F449">
        <v>303.30059999999997</v>
      </c>
      <c r="G449" s="4">
        <v>45957.166666666664</v>
      </c>
      <c r="H449">
        <v>107751</v>
      </c>
    </row>
    <row r="450" spans="1:8" x14ac:dyDescent="0.25">
      <c r="A450">
        <v>304.86</v>
      </c>
      <c r="B450">
        <v>307.9674</v>
      </c>
      <c r="C450">
        <v>303.16000000000003</v>
      </c>
      <c r="D450">
        <v>305.36</v>
      </c>
      <c r="E450">
        <v>6335993</v>
      </c>
      <c r="F450">
        <v>305.46420000000001</v>
      </c>
      <c r="G450" s="4">
        <v>45958.166666666664</v>
      </c>
      <c r="H450">
        <v>124557</v>
      </c>
    </row>
    <row r="451" spans="1:8" x14ac:dyDescent="0.25">
      <c r="A451">
        <v>303.51</v>
      </c>
      <c r="B451">
        <v>308.245</v>
      </c>
      <c r="C451">
        <v>303.01</v>
      </c>
      <c r="D451">
        <v>305.51</v>
      </c>
      <c r="E451">
        <v>7520324</v>
      </c>
      <c r="F451">
        <v>305.55169999999998</v>
      </c>
      <c r="G451" s="4">
        <v>45959.166666666664</v>
      </c>
      <c r="H451">
        <v>136598</v>
      </c>
    </row>
    <row r="452" spans="1:8" x14ac:dyDescent="0.25">
      <c r="A452">
        <v>305.79000000000002</v>
      </c>
      <c r="B452">
        <v>312.61</v>
      </c>
      <c r="C452">
        <v>305.10000000000002</v>
      </c>
      <c r="D452">
        <v>309.44</v>
      </c>
      <c r="E452">
        <v>7514556</v>
      </c>
      <c r="F452">
        <v>309.9631</v>
      </c>
      <c r="G452" s="4">
        <v>45960.166666666664</v>
      </c>
      <c r="H452">
        <v>143952</v>
      </c>
    </row>
    <row r="453" spans="1:8" x14ac:dyDescent="0.25">
      <c r="A453">
        <v>308.54000000000002</v>
      </c>
      <c r="B453">
        <v>312.87</v>
      </c>
      <c r="C453">
        <v>307.25</v>
      </c>
      <c r="D453">
        <v>311.12</v>
      </c>
      <c r="E453">
        <v>7721297</v>
      </c>
      <c r="F453">
        <v>310.96109999999999</v>
      </c>
      <c r="G453" s="4">
        <v>45961.166666666664</v>
      </c>
      <c r="H453">
        <v>135785</v>
      </c>
    </row>
    <row r="454" spans="1:8" x14ac:dyDescent="0.25">
      <c r="A454">
        <v>311</v>
      </c>
      <c r="B454">
        <v>312.32</v>
      </c>
      <c r="C454">
        <v>306.20999999999998</v>
      </c>
      <c r="D454">
        <v>309.35000000000002</v>
      </c>
      <c r="E454">
        <v>7770040</v>
      </c>
      <c r="F454">
        <v>309.54419999999999</v>
      </c>
      <c r="G454" s="4">
        <v>45964.208333333336</v>
      </c>
      <c r="H454">
        <v>171687</v>
      </c>
    </row>
    <row r="455" spans="1:8" x14ac:dyDescent="0.25">
      <c r="A455">
        <v>306.70999999999998</v>
      </c>
      <c r="B455">
        <v>312.22000000000003</v>
      </c>
      <c r="C455">
        <v>305.10000000000002</v>
      </c>
      <c r="D455">
        <v>309.25</v>
      </c>
      <c r="E455">
        <v>7085164</v>
      </c>
      <c r="F455">
        <v>309.32170000000002</v>
      </c>
      <c r="G455" s="4">
        <v>45965.208333333336</v>
      </c>
      <c r="H455">
        <v>158665</v>
      </c>
    </row>
    <row r="456" spans="1:8" x14ac:dyDescent="0.25">
      <c r="A456">
        <v>309.61</v>
      </c>
      <c r="B456">
        <v>313.10000000000002</v>
      </c>
      <c r="C456">
        <v>305.63</v>
      </c>
      <c r="D456">
        <v>311.68</v>
      </c>
      <c r="E456">
        <v>6865198</v>
      </c>
      <c r="F456">
        <v>311.02170000000001</v>
      </c>
      <c r="G456" s="4">
        <v>45966.208333333336</v>
      </c>
      <c r="H456">
        <v>160928</v>
      </c>
    </row>
    <row r="457" spans="1:8" x14ac:dyDescent="0.25">
      <c r="A457">
        <v>310.99</v>
      </c>
      <c r="B457">
        <v>314.83999999999997</v>
      </c>
      <c r="C457">
        <v>310.26</v>
      </c>
      <c r="D457">
        <v>313.42</v>
      </c>
      <c r="E457">
        <v>7206111</v>
      </c>
      <c r="F457">
        <v>312.99939999999998</v>
      </c>
      <c r="G457" s="4">
        <v>45967.208333333336</v>
      </c>
      <c r="H457">
        <v>174392</v>
      </c>
    </row>
    <row r="458" spans="1:8" x14ac:dyDescent="0.25">
      <c r="A458">
        <v>311.89</v>
      </c>
      <c r="B458">
        <v>314.43</v>
      </c>
      <c r="C458">
        <v>307.642</v>
      </c>
      <c r="D458">
        <v>314.20999999999998</v>
      </c>
      <c r="E458">
        <v>7302347</v>
      </c>
      <c r="F458">
        <v>312.32369999999997</v>
      </c>
      <c r="G458" s="4">
        <v>45968.208333333336</v>
      </c>
      <c r="H458">
        <v>180396</v>
      </c>
    </row>
    <row r="459" spans="1:8" x14ac:dyDescent="0.25">
      <c r="A459">
        <v>315</v>
      </c>
      <c r="B459">
        <v>319.55500000000001</v>
      </c>
      <c r="C459">
        <v>314.20999999999998</v>
      </c>
      <c r="D459">
        <v>316.89</v>
      </c>
      <c r="E459">
        <v>5794505</v>
      </c>
      <c r="F459">
        <v>316.78750000000002</v>
      </c>
      <c r="G459" s="4">
        <v>45971.208333333336</v>
      </c>
      <c r="H459">
        <v>156307</v>
      </c>
    </row>
    <row r="460" spans="1:8" x14ac:dyDescent="0.25">
      <c r="A460">
        <v>317.5</v>
      </c>
      <c r="B460">
        <v>319.05</v>
      </c>
      <c r="C460">
        <v>315.27999999999997</v>
      </c>
      <c r="D460">
        <v>315.62</v>
      </c>
      <c r="E460">
        <v>5030216</v>
      </c>
      <c r="F460">
        <v>316.42349999999999</v>
      </c>
      <c r="G460" s="4">
        <v>45972.208333333336</v>
      </c>
      <c r="H460">
        <v>117549</v>
      </c>
    </row>
    <row r="461" spans="1:8" x14ac:dyDescent="0.25">
      <c r="A461">
        <v>316.26</v>
      </c>
      <c r="B461">
        <v>322.25</v>
      </c>
      <c r="C461">
        <v>316.20999999999998</v>
      </c>
      <c r="D461">
        <v>320.41000000000003</v>
      </c>
      <c r="E461">
        <v>10578266</v>
      </c>
      <c r="F461">
        <v>320.57330000000002</v>
      </c>
      <c r="G461" s="4">
        <v>45973.208333333336</v>
      </c>
      <c r="H461">
        <v>203472</v>
      </c>
    </row>
    <row r="462" spans="1:8" x14ac:dyDescent="0.25">
      <c r="A462">
        <v>319.23</v>
      </c>
      <c r="B462">
        <v>320.63249999999999</v>
      </c>
      <c r="C462">
        <v>309.10000000000002</v>
      </c>
      <c r="D462">
        <v>309.48</v>
      </c>
      <c r="E462">
        <v>8973258</v>
      </c>
      <c r="F462">
        <v>311.87959999999998</v>
      </c>
      <c r="G462" s="4">
        <v>45974.208333333336</v>
      </c>
      <c r="H462">
        <v>205608</v>
      </c>
    </row>
    <row r="463" spans="1:8" x14ac:dyDescent="0.25">
      <c r="A463">
        <v>307.51</v>
      </c>
      <c r="B463">
        <v>307.64</v>
      </c>
      <c r="C463">
        <v>301.23</v>
      </c>
      <c r="D463">
        <v>303.61</v>
      </c>
      <c r="E463">
        <v>10326983</v>
      </c>
      <c r="F463">
        <v>304.50560000000002</v>
      </c>
      <c r="G463" s="4">
        <v>45975.208333333336</v>
      </c>
      <c r="H463">
        <v>222240</v>
      </c>
    </row>
    <row r="464" spans="1:8" x14ac:dyDescent="0.25">
      <c r="A464">
        <v>304</v>
      </c>
      <c r="B464">
        <v>305.58999999999997</v>
      </c>
      <c r="C464">
        <v>297.67140000000001</v>
      </c>
      <c r="D464">
        <v>300.37</v>
      </c>
      <c r="E464">
        <v>8344046</v>
      </c>
      <c r="F464">
        <v>301.16989999999998</v>
      </c>
      <c r="G464" s="4">
        <v>45978.208333333336</v>
      </c>
      <c r="H464">
        <v>185458</v>
      </c>
    </row>
    <row r="465" spans="1:8" x14ac:dyDescent="0.25">
      <c r="A465">
        <v>299.5</v>
      </c>
      <c r="B465">
        <v>302.94499999999999</v>
      </c>
      <c r="C465">
        <v>297.02</v>
      </c>
      <c r="D465">
        <v>299.41000000000003</v>
      </c>
      <c r="E465">
        <v>8077315</v>
      </c>
      <c r="F465">
        <v>299.74770000000001</v>
      </c>
      <c r="G465" s="4">
        <v>45979.208333333336</v>
      </c>
      <c r="H465">
        <v>178474</v>
      </c>
    </row>
    <row r="466" spans="1:8" x14ac:dyDescent="0.25">
      <c r="A466">
        <v>299.74</v>
      </c>
      <c r="B466">
        <v>304.44990000000001</v>
      </c>
      <c r="C466">
        <v>299.26499999999999</v>
      </c>
      <c r="D466">
        <v>303.27</v>
      </c>
      <c r="E466">
        <v>5546555</v>
      </c>
      <c r="F466">
        <v>302.78899999999999</v>
      </c>
      <c r="G466" s="4">
        <v>45980.208333333336</v>
      </c>
      <c r="H466">
        <v>139002</v>
      </c>
    </row>
    <row r="467" spans="1:8" x14ac:dyDescent="0.25">
      <c r="A467">
        <v>306.33999999999997</v>
      </c>
      <c r="B467">
        <v>309.92</v>
      </c>
      <c r="C467">
        <v>298.16000000000003</v>
      </c>
      <c r="D467">
        <v>298.38</v>
      </c>
      <c r="E467">
        <v>7501582</v>
      </c>
      <c r="F467">
        <v>302.17610000000002</v>
      </c>
      <c r="G467" s="4">
        <v>45981.208333333336</v>
      </c>
      <c r="H467">
        <v>195628</v>
      </c>
    </row>
    <row r="468" spans="1:8" x14ac:dyDescent="0.25">
      <c r="A468">
        <v>301.29000000000002</v>
      </c>
      <c r="B468">
        <v>301.68</v>
      </c>
      <c r="C468">
        <v>292.81009999999998</v>
      </c>
      <c r="D468">
        <v>298.02</v>
      </c>
      <c r="E468">
        <v>11766810</v>
      </c>
      <c r="F468">
        <v>297.54829999999998</v>
      </c>
      <c r="G468" s="4">
        <v>45982.208333333336</v>
      </c>
      <c r="H468">
        <v>211725</v>
      </c>
    </row>
    <row r="469" spans="1:8" x14ac:dyDescent="0.25">
      <c r="A469">
        <v>298.24</v>
      </c>
      <c r="B469">
        <v>299.82</v>
      </c>
      <c r="C469">
        <v>294.51</v>
      </c>
      <c r="D469">
        <v>298</v>
      </c>
      <c r="E469">
        <v>10940186</v>
      </c>
      <c r="F469">
        <v>298.22919999999999</v>
      </c>
      <c r="G469" s="4">
        <v>45985.208333333336</v>
      </c>
      <c r="H469">
        <v>180076</v>
      </c>
    </row>
    <row r="470" spans="1:8" x14ac:dyDescent="0.25">
      <c r="A470">
        <v>300.05</v>
      </c>
      <c r="B470">
        <v>304.5</v>
      </c>
      <c r="C470">
        <v>295.56</v>
      </c>
      <c r="D470">
        <v>303</v>
      </c>
      <c r="E470">
        <v>8877188</v>
      </c>
      <c r="F470">
        <v>301.96780000000001</v>
      </c>
      <c r="G470" s="4">
        <v>45986.208333333336</v>
      </c>
      <c r="H470">
        <v>174049</v>
      </c>
    </row>
    <row r="471" spans="1:8" x14ac:dyDescent="0.25">
      <c r="A471">
        <v>305</v>
      </c>
      <c r="B471">
        <v>308.52499999999998</v>
      </c>
      <c r="C471">
        <v>303.2</v>
      </c>
      <c r="D471">
        <v>307.64</v>
      </c>
      <c r="E471">
        <v>7910851</v>
      </c>
      <c r="F471">
        <v>306.85419999999999</v>
      </c>
      <c r="G471" s="4">
        <v>45987.208333333336</v>
      </c>
      <c r="H471">
        <v>145868</v>
      </c>
    </row>
    <row r="472" spans="1:8" x14ac:dyDescent="0.25">
      <c r="A472">
        <v>309.10000000000002</v>
      </c>
      <c r="B472">
        <v>313.72000000000003</v>
      </c>
      <c r="C472">
        <v>308.24</v>
      </c>
      <c r="D472">
        <v>313.08</v>
      </c>
      <c r="E472">
        <v>4322448</v>
      </c>
      <c r="F472">
        <v>312.43880000000001</v>
      </c>
      <c r="G472" s="4">
        <v>45989.208333333336</v>
      </c>
      <c r="H472">
        <v>98724</v>
      </c>
    </row>
    <row r="473" spans="1:8" x14ac:dyDescent="0.25">
      <c r="A473">
        <v>312.95</v>
      </c>
      <c r="B473">
        <v>314.04000000000002</v>
      </c>
      <c r="C473">
        <v>308.54000000000002</v>
      </c>
      <c r="D473">
        <v>308.92</v>
      </c>
      <c r="E473">
        <v>7727324</v>
      </c>
      <c r="F473">
        <v>309.9615</v>
      </c>
      <c r="G473" s="4">
        <v>45992.208333333336</v>
      </c>
      <c r="H473">
        <v>161757</v>
      </c>
    </row>
    <row r="474" spans="1:8" x14ac:dyDescent="0.25">
      <c r="A474">
        <v>308.74</v>
      </c>
      <c r="B474">
        <v>310.48</v>
      </c>
      <c r="C474">
        <v>307.08999999999997</v>
      </c>
      <c r="D474">
        <v>307.88</v>
      </c>
      <c r="E474">
        <v>7249043</v>
      </c>
      <c r="F474">
        <v>308.38229999999999</v>
      </c>
      <c r="G474" s="4">
        <v>45993.208333333336</v>
      </c>
      <c r="H474">
        <v>138259</v>
      </c>
    </row>
    <row r="475" spans="1:8" x14ac:dyDescent="0.25">
      <c r="A475">
        <v>307.2</v>
      </c>
      <c r="B475">
        <v>312.36</v>
      </c>
      <c r="C475">
        <v>306.8</v>
      </c>
      <c r="D475">
        <v>312.13</v>
      </c>
      <c r="E475">
        <v>8535260</v>
      </c>
      <c r="F475">
        <v>310.84739999999999</v>
      </c>
      <c r="G475" s="4">
        <v>45994.208333333336</v>
      </c>
      <c r="H475">
        <v>154913</v>
      </c>
    </row>
    <row r="476" spans="1:8" x14ac:dyDescent="0.25">
      <c r="A476">
        <v>313.26</v>
      </c>
      <c r="B476">
        <v>318.49</v>
      </c>
      <c r="C476">
        <v>313</v>
      </c>
      <c r="D476">
        <v>316.10000000000002</v>
      </c>
      <c r="E476">
        <v>9627834</v>
      </c>
      <c r="F476">
        <v>315.70920000000001</v>
      </c>
      <c r="G476" s="4">
        <v>45995.208333333336</v>
      </c>
      <c r="H476">
        <v>170611</v>
      </c>
    </row>
    <row r="477" spans="1:8" x14ac:dyDescent="0.25">
      <c r="A477">
        <v>315.64</v>
      </c>
      <c r="B477">
        <v>318.48</v>
      </c>
      <c r="C477">
        <v>314.68</v>
      </c>
      <c r="D477">
        <v>315.04000000000002</v>
      </c>
      <c r="E477">
        <v>6518908</v>
      </c>
      <c r="F477">
        <v>315.75630000000001</v>
      </c>
      <c r="G477" s="4">
        <v>45996.208333333336</v>
      </c>
      <c r="H477">
        <v>133985</v>
      </c>
    </row>
    <row r="478" spans="1:8" x14ac:dyDescent="0.25">
      <c r="A478">
        <v>315.06</v>
      </c>
      <c r="B478">
        <v>316.47000000000003</v>
      </c>
      <c r="C478">
        <v>313.3501</v>
      </c>
      <c r="D478">
        <v>315.20999999999998</v>
      </c>
      <c r="E478">
        <v>7417191</v>
      </c>
      <c r="F478">
        <v>314.87</v>
      </c>
      <c r="G478" s="4">
        <v>45999.208333333336</v>
      </c>
      <c r="H478">
        <v>145785</v>
      </c>
    </row>
    <row r="479" spans="1:8" x14ac:dyDescent="0.25">
      <c r="A479">
        <v>314.95</v>
      </c>
      <c r="B479">
        <v>318.8</v>
      </c>
      <c r="C479">
        <v>300.02</v>
      </c>
      <c r="D479">
        <v>300.51</v>
      </c>
      <c r="E479">
        <v>18049223</v>
      </c>
      <c r="F479">
        <v>305.17630000000003</v>
      </c>
      <c r="G479" s="4">
        <v>46000.208333333336</v>
      </c>
      <c r="H479">
        <v>354896</v>
      </c>
    </row>
    <row r="480" spans="1:8" x14ac:dyDescent="0.25">
      <c r="A480">
        <v>300.5</v>
      </c>
      <c r="B480">
        <v>311.19</v>
      </c>
      <c r="C480">
        <v>298.45999999999998</v>
      </c>
      <c r="D480">
        <v>310.11</v>
      </c>
      <c r="E480">
        <v>18874092</v>
      </c>
      <c r="F480">
        <v>306.5455</v>
      </c>
      <c r="G480" s="4">
        <v>46001.208333333336</v>
      </c>
      <c r="H480">
        <v>310670</v>
      </c>
    </row>
    <row r="481" spans="1:8" x14ac:dyDescent="0.25">
      <c r="A481">
        <v>309.24</v>
      </c>
      <c r="B481">
        <v>318</v>
      </c>
      <c r="C481">
        <v>309.24</v>
      </c>
      <c r="D481">
        <v>317.38</v>
      </c>
      <c r="E481">
        <v>9721859</v>
      </c>
      <c r="F481">
        <v>315.18470000000002</v>
      </c>
      <c r="G481" s="4">
        <v>46002.208333333336</v>
      </c>
      <c r="H481">
        <v>202922</v>
      </c>
    </row>
    <row r="482" spans="1:8" x14ac:dyDescent="0.25">
      <c r="A482">
        <v>319.68</v>
      </c>
      <c r="B482">
        <v>320.27</v>
      </c>
      <c r="C482">
        <v>316.60129999999998</v>
      </c>
      <c r="D482">
        <v>318.52</v>
      </c>
      <c r="E482">
        <v>8982911</v>
      </c>
      <c r="F482">
        <v>318.43630000000002</v>
      </c>
      <c r="G482" s="4">
        <v>46003.208333333336</v>
      </c>
      <c r="H482">
        <v>179251</v>
      </c>
    </row>
    <row r="483" spans="1:8" x14ac:dyDescent="0.25">
      <c r="A483">
        <v>319.58999999999997</v>
      </c>
      <c r="B483">
        <v>322.88</v>
      </c>
      <c r="C483">
        <v>318.39</v>
      </c>
      <c r="D483">
        <v>320.02</v>
      </c>
      <c r="E483">
        <v>10864122</v>
      </c>
      <c r="F483">
        <v>320.22210000000001</v>
      </c>
      <c r="G483" s="4">
        <v>46006.208333333336</v>
      </c>
      <c r="H483">
        <v>183382</v>
      </c>
    </row>
    <row r="484" spans="1:8" x14ac:dyDescent="0.25">
      <c r="A484">
        <v>319.08999999999997</v>
      </c>
      <c r="B484">
        <v>319.52</v>
      </c>
      <c r="C484">
        <v>314.39999999999998</v>
      </c>
      <c r="D484">
        <v>315.55</v>
      </c>
      <c r="E484">
        <v>8331336</v>
      </c>
      <c r="F484">
        <v>316.14179999999999</v>
      </c>
      <c r="G484" s="4">
        <v>46007.208333333336</v>
      </c>
      <c r="H484">
        <v>156011</v>
      </c>
    </row>
    <row r="485" spans="1:8" x14ac:dyDescent="0.25">
      <c r="A485">
        <v>318.43</v>
      </c>
      <c r="B485">
        <v>319.37</v>
      </c>
      <c r="C485">
        <v>314.66000000000003</v>
      </c>
      <c r="D485">
        <v>314.98</v>
      </c>
      <c r="E485">
        <v>8718653</v>
      </c>
      <c r="F485">
        <v>315.79730000000001</v>
      </c>
      <c r="G485" s="4">
        <v>46008.208333333336</v>
      </c>
      <c r="H485">
        <v>158674</v>
      </c>
    </row>
    <row r="486" spans="1:8" x14ac:dyDescent="0.25">
      <c r="A486">
        <v>316</v>
      </c>
      <c r="B486">
        <v>317.7</v>
      </c>
      <c r="C486">
        <v>312.22000000000003</v>
      </c>
      <c r="D486">
        <v>313</v>
      </c>
      <c r="E486">
        <v>11444909</v>
      </c>
      <c r="F486">
        <v>313.9821</v>
      </c>
      <c r="G486" s="4">
        <v>46009.208333333336</v>
      </c>
      <c r="H486">
        <v>184266</v>
      </c>
    </row>
    <row r="487" spans="1:8" x14ac:dyDescent="0.25">
      <c r="A487">
        <v>313.79000000000002</v>
      </c>
      <c r="B487">
        <v>318.56</v>
      </c>
      <c r="C487">
        <v>313.19</v>
      </c>
      <c r="D487">
        <v>317.20999999999998</v>
      </c>
      <c r="E487">
        <v>24494412</v>
      </c>
      <c r="F487">
        <v>316.74149999999997</v>
      </c>
      <c r="G487" s="4">
        <v>46010.208333333336</v>
      </c>
      <c r="H487">
        <v>161044</v>
      </c>
    </row>
    <row r="488" spans="1:8" x14ac:dyDescent="0.25">
      <c r="A488">
        <v>317.51</v>
      </c>
      <c r="B488">
        <v>323.23</v>
      </c>
      <c r="C488">
        <v>317.51</v>
      </c>
      <c r="D488">
        <v>323.08999999999997</v>
      </c>
      <c r="E488">
        <v>8354588</v>
      </c>
      <c r="F488">
        <v>322.16079999999999</v>
      </c>
      <c r="G488" s="4">
        <v>46013.208333333336</v>
      </c>
      <c r="H488">
        <v>136706</v>
      </c>
    </row>
    <row r="489" spans="1:8" x14ac:dyDescent="0.25">
      <c r="A489">
        <v>323.61</v>
      </c>
      <c r="B489">
        <v>327.78</v>
      </c>
      <c r="C489">
        <v>323.08999999999997</v>
      </c>
      <c r="D489">
        <v>325.93</v>
      </c>
      <c r="E489">
        <v>6668305</v>
      </c>
      <c r="F489">
        <v>325.95639999999997</v>
      </c>
      <c r="G489" s="4">
        <v>46014.208333333336</v>
      </c>
      <c r="H489">
        <v>141205</v>
      </c>
    </row>
    <row r="490" spans="1:8" x14ac:dyDescent="0.25">
      <c r="A490">
        <v>326.24</v>
      </c>
      <c r="B490">
        <v>329.99</v>
      </c>
      <c r="C490">
        <v>325.50139999999999</v>
      </c>
      <c r="D490">
        <v>329.17</v>
      </c>
      <c r="E490">
        <v>4289306</v>
      </c>
      <c r="F490">
        <v>328.4957</v>
      </c>
      <c r="G490" s="4">
        <v>46015.208333333336</v>
      </c>
      <c r="H490">
        <v>80354</v>
      </c>
    </row>
    <row r="491" spans="1:8" x14ac:dyDescent="0.25">
      <c r="A491">
        <v>329.11</v>
      </c>
      <c r="B491">
        <v>330.86</v>
      </c>
      <c r="C491">
        <v>326.54000000000002</v>
      </c>
      <c r="D491">
        <v>327.91</v>
      </c>
      <c r="E491">
        <v>4158293</v>
      </c>
      <c r="F491">
        <v>327.89350000000002</v>
      </c>
      <c r="G491" s="4">
        <v>46017.208333333336</v>
      </c>
      <c r="H491">
        <v>95052</v>
      </c>
    </row>
    <row r="492" spans="1:8" x14ac:dyDescent="0.25">
      <c r="A492">
        <v>327</v>
      </c>
      <c r="B492">
        <v>327.77</v>
      </c>
      <c r="C492">
        <v>323.52999999999997</v>
      </c>
      <c r="D492">
        <v>323.75</v>
      </c>
      <c r="E492">
        <v>8635338</v>
      </c>
      <c r="F492">
        <v>324.93979999999999</v>
      </c>
      <c r="G492" s="4">
        <v>46020.208333333336</v>
      </c>
      <c r="H492">
        <v>127174</v>
      </c>
    </row>
    <row r="493" spans="1:8" x14ac:dyDescent="0.25">
      <c r="A493">
        <v>324.81</v>
      </c>
      <c r="B493">
        <v>324.94</v>
      </c>
      <c r="C493">
        <v>322.49</v>
      </c>
      <c r="D493">
        <v>323.42</v>
      </c>
      <c r="E493">
        <v>7904263</v>
      </c>
      <c r="F493">
        <v>323.42759999999998</v>
      </c>
      <c r="G493" s="4">
        <v>46021.208333333336</v>
      </c>
      <c r="H493">
        <v>104722</v>
      </c>
    </row>
    <row r="494" spans="1:8" x14ac:dyDescent="0.25">
      <c r="A494">
        <v>324.33999999999997</v>
      </c>
      <c r="B494">
        <v>324.875</v>
      </c>
      <c r="C494">
        <v>322.04000000000002</v>
      </c>
      <c r="D494">
        <v>322.22000000000003</v>
      </c>
      <c r="E494">
        <v>5048531</v>
      </c>
      <c r="F494">
        <v>322.9092</v>
      </c>
      <c r="G494" s="4">
        <v>46022.208333333336</v>
      </c>
      <c r="H494">
        <v>102049</v>
      </c>
    </row>
    <row r="495" spans="1:8" x14ac:dyDescent="0.25">
      <c r="A495">
        <v>322.5</v>
      </c>
      <c r="B495">
        <v>325.73</v>
      </c>
      <c r="C495">
        <v>320.74</v>
      </c>
      <c r="D495">
        <v>325.48</v>
      </c>
      <c r="E495">
        <v>8054040</v>
      </c>
      <c r="F495">
        <v>324.15609999999998</v>
      </c>
      <c r="G495" s="4">
        <v>46024.208333333336</v>
      </c>
      <c r="H495">
        <v>149736</v>
      </c>
    </row>
    <row r="496" spans="1:8" x14ac:dyDescent="0.25">
      <c r="A496">
        <v>325.5</v>
      </c>
      <c r="B496">
        <v>337.25</v>
      </c>
      <c r="C496">
        <v>325.19</v>
      </c>
      <c r="D496">
        <v>334.04</v>
      </c>
      <c r="E496">
        <v>10752627</v>
      </c>
      <c r="F496">
        <v>334.45150000000001</v>
      </c>
      <c r="G496" s="4">
        <v>46027.208333333336</v>
      </c>
      <c r="H496">
        <v>231967</v>
      </c>
    </row>
    <row r="497" spans="1:8" x14ac:dyDescent="0.25">
      <c r="A497">
        <v>332.62</v>
      </c>
      <c r="B497">
        <v>335.87</v>
      </c>
      <c r="C497">
        <v>330.65</v>
      </c>
      <c r="D497">
        <v>334.61</v>
      </c>
      <c r="E497">
        <v>7660787</v>
      </c>
      <c r="F497">
        <v>334.07709999999997</v>
      </c>
      <c r="G497" s="4">
        <v>46028.208333333336</v>
      </c>
      <c r="H497">
        <v>160186</v>
      </c>
    </row>
    <row r="498" spans="1:8" x14ac:dyDescent="0.25">
      <c r="A498">
        <v>331.14</v>
      </c>
      <c r="B498">
        <v>332.1499</v>
      </c>
      <c r="C498">
        <v>324.60000000000002</v>
      </c>
      <c r="D498">
        <v>326.99</v>
      </c>
      <c r="E498">
        <v>9815240</v>
      </c>
      <c r="F498">
        <v>326.99930000000001</v>
      </c>
      <c r="G498" s="4">
        <v>46029.208333333336</v>
      </c>
      <c r="H498">
        <v>220929</v>
      </c>
    </row>
    <row r="499" spans="1:8" x14ac:dyDescent="0.25">
      <c r="A499">
        <v>326.39</v>
      </c>
      <c r="B499">
        <v>331.4</v>
      </c>
      <c r="C499">
        <v>325.64999999999998</v>
      </c>
      <c r="D499">
        <v>329.79</v>
      </c>
      <c r="E499">
        <v>11737068</v>
      </c>
      <c r="F499">
        <v>329.77980000000002</v>
      </c>
      <c r="G499" s="4">
        <v>46030.208333333336</v>
      </c>
      <c r="H499">
        <v>150856</v>
      </c>
    </row>
    <row r="500" spans="1:8" x14ac:dyDescent="0.25">
      <c r="A500">
        <v>329.34</v>
      </c>
      <c r="B500">
        <v>331.9</v>
      </c>
      <c r="C500">
        <v>328.17</v>
      </c>
      <c r="D500">
        <v>329.19</v>
      </c>
      <c r="E500">
        <v>6738143</v>
      </c>
      <c r="F500">
        <v>330.0043</v>
      </c>
      <c r="G500" s="4">
        <v>46031.208333333336</v>
      </c>
      <c r="H500">
        <v>142670</v>
      </c>
    </row>
    <row r="501" spans="1:8" x14ac:dyDescent="0.25">
      <c r="A501">
        <v>321.88400000000001</v>
      </c>
      <c r="B501">
        <v>326.02</v>
      </c>
      <c r="C501">
        <v>321.23</v>
      </c>
      <c r="D501">
        <v>324.49</v>
      </c>
      <c r="E501">
        <v>12805062</v>
      </c>
      <c r="F501">
        <v>323.67270000000002</v>
      </c>
      <c r="G501" s="4">
        <v>46034.208333333336</v>
      </c>
      <c r="H501">
        <v>254818</v>
      </c>
    </row>
    <row r="502" spans="1:8" x14ac:dyDescent="0.25">
      <c r="A502">
        <v>324.3</v>
      </c>
      <c r="B502">
        <v>326.86</v>
      </c>
      <c r="C502">
        <v>310.572</v>
      </c>
      <c r="D502">
        <v>310.89999999999998</v>
      </c>
      <c r="E502">
        <v>19345185</v>
      </c>
      <c r="F502">
        <v>314.63990000000001</v>
      </c>
      <c r="G502" s="4">
        <v>46035.208333333336</v>
      </c>
      <c r="H502">
        <v>463171</v>
      </c>
    </row>
    <row r="503" spans="1:8" x14ac:dyDescent="0.25">
      <c r="A503">
        <v>308.2</v>
      </c>
      <c r="B503">
        <v>311.76</v>
      </c>
      <c r="C503">
        <v>306.12</v>
      </c>
      <c r="D503">
        <v>307.87</v>
      </c>
      <c r="E503">
        <v>25950953</v>
      </c>
      <c r="F503">
        <v>308.23340000000002</v>
      </c>
      <c r="G503" s="4">
        <v>46036.208333333336</v>
      </c>
      <c r="H503">
        <v>370360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3"/>
  <sheetViews>
    <sheetView zoomScale="85" zoomScaleNormal="85" workbookViewId="0"/>
  </sheetViews>
  <sheetFormatPr defaultRowHeight="15" x14ac:dyDescent="0.25"/>
  <sheetData>
    <row r="1" spans="1:9" x14ac:dyDescent="0.25">
      <c r="A1" t="s">
        <v>0</v>
      </c>
      <c r="B1" t="s">
        <v>1</v>
      </c>
      <c r="C1" t="s">
        <v>2</v>
      </c>
      <c r="D1" t="s">
        <v>3</v>
      </c>
      <c r="E1" t="s">
        <v>4</v>
      </c>
      <c r="F1" t="s">
        <v>5</v>
      </c>
      <c r="G1" t="s">
        <v>6</v>
      </c>
      <c r="H1" t="s">
        <v>7</v>
      </c>
      <c r="I1" t="s">
        <v>8</v>
      </c>
    </row>
    <row r="2" spans="1:9" x14ac:dyDescent="0.25">
      <c r="A2">
        <v>99.82</v>
      </c>
      <c r="B2">
        <v>100.01</v>
      </c>
      <c r="C2">
        <v>97.53</v>
      </c>
      <c r="D2">
        <v>97.69</v>
      </c>
      <c r="E2">
        <v>20235699</v>
      </c>
      <c r="F2">
        <v>98.152299999999997</v>
      </c>
      <c r="G2" s="4">
        <v>45307.208333333336</v>
      </c>
      <c r="H2">
        <v>204887</v>
      </c>
    </row>
    <row r="3" spans="1:9" x14ac:dyDescent="0.25">
      <c r="A3">
        <v>96.6</v>
      </c>
      <c r="B3">
        <v>97.96</v>
      </c>
      <c r="C3">
        <v>96.58</v>
      </c>
      <c r="D3">
        <v>96.98</v>
      </c>
      <c r="E3">
        <v>18384015</v>
      </c>
      <c r="F3">
        <v>97.078800000000001</v>
      </c>
      <c r="G3" s="4">
        <v>45308.208333333336</v>
      </c>
      <c r="H3">
        <v>167987</v>
      </c>
    </row>
    <row r="4" spans="1:9" x14ac:dyDescent="0.25">
      <c r="A4">
        <v>97</v>
      </c>
      <c r="B4">
        <v>97.09</v>
      </c>
      <c r="C4">
        <v>95.82</v>
      </c>
      <c r="D4">
        <v>96.8</v>
      </c>
      <c r="E4">
        <v>20940275</v>
      </c>
      <c r="F4">
        <v>96.5608</v>
      </c>
      <c r="G4" s="4">
        <v>45309.208333333336</v>
      </c>
      <c r="H4">
        <v>180232</v>
      </c>
    </row>
    <row r="5" spans="1:9" x14ac:dyDescent="0.25">
      <c r="A5">
        <v>96.72</v>
      </c>
      <c r="B5">
        <v>97.015600000000006</v>
      </c>
      <c r="C5">
        <v>96.41</v>
      </c>
      <c r="D5">
        <v>96.95</v>
      </c>
      <c r="E5">
        <v>20088432</v>
      </c>
      <c r="F5">
        <v>96.799300000000002</v>
      </c>
      <c r="G5" s="4">
        <v>45310.208333333336</v>
      </c>
      <c r="H5">
        <v>155521</v>
      </c>
    </row>
    <row r="6" spans="1:9" x14ac:dyDescent="0.25">
      <c r="A6">
        <v>96.7</v>
      </c>
      <c r="B6">
        <v>97.094999999999999</v>
      </c>
      <c r="C6">
        <v>95.77</v>
      </c>
      <c r="D6">
        <v>96.82</v>
      </c>
      <c r="E6">
        <v>19955946</v>
      </c>
      <c r="F6">
        <v>96.513000000000005</v>
      </c>
      <c r="G6" s="4">
        <v>45313.208333333336</v>
      </c>
      <c r="H6">
        <v>154242</v>
      </c>
    </row>
    <row r="7" spans="1:9" x14ac:dyDescent="0.25">
      <c r="A7">
        <v>96.81</v>
      </c>
      <c r="B7">
        <v>98.5</v>
      </c>
      <c r="C7">
        <v>96.73</v>
      </c>
      <c r="D7">
        <v>97.91</v>
      </c>
      <c r="E7">
        <v>15863433</v>
      </c>
      <c r="F7">
        <v>97.870800000000003</v>
      </c>
      <c r="G7" s="4">
        <v>45314.208333333336</v>
      </c>
      <c r="H7">
        <v>141763</v>
      </c>
    </row>
    <row r="8" spans="1:9" x14ac:dyDescent="0.25">
      <c r="A8">
        <v>98.32</v>
      </c>
      <c r="B8">
        <v>99.65</v>
      </c>
      <c r="C8">
        <v>97.74</v>
      </c>
      <c r="D8">
        <v>99.6</v>
      </c>
      <c r="E8">
        <v>17330646</v>
      </c>
      <c r="F8">
        <v>99.014700000000005</v>
      </c>
      <c r="G8" s="4">
        <v>45315.208333333336</v>
      </c>
      <c r="H8">
        <v>151289</v>
      </c>
    </row>
    <row r="9" spans="1:9" x14ac:dyDescent="0.25">
      <c r="A9">
        <v>100.31</v>
      </c>
      <c r="B9">
        <v>102.18</v>
      </c>
      <c r="C9">
        <v>99.614999999999995</v>
      </c>
      <c r="D9">
        <v>102.13</v>
      </c>
      <c r="E9">
        <v>22089510</v>
      </c>
      <c r="F9">
        <v>101.00149999999999</v>
      </c>
      <c r="G9" s="4">
        <v>45316.208333333336</v>
      </c>
      <c r="H9">
        <v>194763</v>
      </c>
    </row>
    <row r="10" spans="1:9" x14ac:dyDescent="0.25">
      <c r="A10">
        <v>101.97</v>
      </c>
      <c r="B10">
        <v>103.08</v>
      </c>
      <c r="C10">
        <v>101.1901</v>
      </c>
      <c r="D10">
        <v>103</v>
      </c>
      <c r="E10">
        <v>20817240</v>
      </c>
      <c r="F10">
        <v>102.3533</v>
      </c>
      <c r="G10" s="4">
        <v>45317.208333333336</v>
      </c>
      <c r="H10">
        <v>163411</v>
      </c>
    </row>
    <row r="11" spans="1:9" x14ac:dyDescent="0.25">
      <c r="A11">
        <v>102.98</v>
      </c>
      <c r="B11">
        <v>103.2</v>
      </c>
      <c r="C11">
        <v>101.86</v>
      </c>
      <c r="D11">
        <v>103.13</v>
      </c>
      <c r="E11">
        <v>18317549</v>
      </c>
      <c r="F11">
        <v>102.7861</v>
      </c>
      <c r="G11" s="4">
        <v>45320.208333333336</v>
      </c>
      <c r="H11">
        <v>139881</v>
      </c>
    </row>
    <row r="12" spans="1:9" x14ac:dyDescent="0.25">
      <c r="A12">
        <v>102.41</v>
      </c>
      <c r="B12">
        <v>104.88</v>
      </c>
      <c r="C12">
        <v>102.1</v>
      </c>
      <c r="D12">
        <v>104.85</v>
      </c>
      <c r="E12">
        <v>19610934</v>
      </c>
      <c r="F12">
        <v>104.02249999999999</v>
      </c>
      <c r="G12" s="4">
        <v>45321.208333333336</v>
      </c>
      <c r="H12">
        <v>172670</v>
      </c>
    </row>
    <row r="13" spans="1:9" x14ac:dyDescent="0.25">
      <c r="A13">
        <v>104.74</v>
      </c>
      <c r="B13">
        <v>104.88</v>
      </c>
      <c r="C13">
        <v>102.7714</v>
      </c>
      <c r="D13">
        <v>102.81</v>
      </c>
      <c r="E13">
        <v>22415291</v>
      </c>
      <c r="F13">
        <v>103.48090000000001</v>
      </c>
      <c r="G13" s="4">
        <v>45322.208333333336</v>
      </c>
      <c r="H13">
        <v>184343</v>
      </c>
    </row>
    <row r="14" spans="1:9" x14ac:dyDescent="0.25">
      <c r="A14">
        <v>103.57</v>
      </c>
      <c r="B14">
        <v>104.01</v>
      </c>
      <c r="C14">
        <v>101.62</v>
      </c>
      <c r="D14">
        <v>102.39</v>
      </c>
      <c r="E14">
        <v>19240687</v>
      </c>
      <c r="F14">
        <v>102.7593</v>
      </c>
      <c r="G14" s="4">
        <v>45323.208333333336</v>
      </c>
      <c r="H14">
        <v>189911</v>
      </c>
    </row>
    <row r="15" spans="1:9" x14ac:dyDescent="0.25">
      <c r="A15">
        <v>103.75</v>
      </c>
      <c r="B15">
        <v>104</v>
      </c>
      <c r="C15">
        <v>101.611</v>
      </c>
      <c r="D15">
        <v>101.97</v>
      </c>
      <c r="E15">
        <v>21973405</v>
      </c>
      <c r="F15">
        <v>102.70099999999999</v>
      </c>
      <c r="G15" s="4">
        <v>45324.208333333336</v>
      </c>
      <c r="H15">
        <v>212057</v>
      </c>
    </row>
    <row r="16" spans="1:9" x14ac:dyDescent="0.25">
      <c r="A16">
        <v>101.45</v>
      </c>
      <c r="B16">
        <v>102.38</v>
      </c>
      <c r="C16">
        <v>100.5</v>
      </c>
      <c r="D16">
        <v>101.55</v>
      </c>
      <c r="E16">
        <v>17190890</v>
      </c>
      <c r="F16">
        <v>101.539</v>
      </c>
      <c r="G16" s="4">
        <v>45327.208333333336</v>
      </c>
      <c r="H16">
        <v>161799</v>
      </c>
    </row>
    <row r="17" spans="1:8" x14ac:dyDescent="0.25">
      <c r="A17">
        <v>102.07</v>
      </c>
      <c r="B17">
        <v>103.04</v>
      </c>
      <c r="C17">
        <v>101.57</v>
      </c>
      <c r="D17">
        <v>102.25</v>
      </c>
      <c r="E17">
        <v>13353286</v>
      </c>
      <c r="F17">
        <v>102.2765</v>
      </c>
      <c r="G17" s="4">
        <v>45328.208333333336</v>
      </c>
      <c r="H17">
        <v>128404</v>
      </c>
    </row>
    <row r="18" spans="1:8" x14ac:dyDescent="0.25">
      <c r="A18">
        <v>102.25</v>
      </c>
      <c r="B18">
        <v>102.73</v>
      </c>
      <c r="C18">
        <v>101.18</v>
      </c>
      <c r="D18">
        <v>102.22</v>
      </c>
      <c r="E18">
        <v>13826832</v>
      </c>
      <c r="F18">
        <v>101.8942</v>
      </c>
      <c r="G18" s="4">
        <v>45329.208333333336</v>
      </c>
      <c r="H18">
        <v>130111</v>
      </c>
    </row>
    <row r="19" spans="1:8" x14ac:dyDescent="0.25">
      <c r="A19">
        <v>102.34</v>
      </c>
      <c r="B19">
        <v>104.42</v>
      </c>
      <c r="C19">
        <v>102.11</v>
      </c>
      <c r="D19">
        <v>103.97</v>
      </c>
      <c r="E19">
        <v>19636898</v>
      </c>
      <c r="F19">
        <v>103.598</v>
      </c>
      <c r="G19" s="4">
        <v>45330.208333333336</v>
      </c>
      <c r="H19">
        <v>176200</v>
      </c>
    </row>
    <row r="20" spans="1:8" x14ac:dyDescent="0.25">
      <c r="A20">
        <v>104.1</v>
      </c>
      <c r="B20">
        <v>104.84</v>
      </c>
      <c r="C20">
        <v>101.7</v>
      </c>
      <c r="D20">
        <v>101.77</v>
      </c>
      <c r="E20">
        <v>20410510</v>
      </c>
      <c r="F20">
        <v>102.49420000000001</v>
      </c>
      <c r="G20" s="4">
        <v>45331.208333333336</v>
      </c>
      <c r="H20">
        <v>173338</v>
      </c>
    </row>
    <row r="21" spans="1:8" x14ac:dyDescent="0.25">
      <c r="A21">
        <v>102.16</v>
      </c>
      <c r="B21">
        <v>103.4</v>
      </c>
      <c r="C21">
        <v>102</v>
      </c>
      <c r="D21">
        <v>103.17</v>
      </c>
      <c r="E21">
        <v>18173061</v>
      </c>
      <c r="F21">
        <v>102.9804</v>
      </c>
      <c r="G21" s="4">
        <v>45334.208333333336</v>
      </c>
      <c r="H21">
        <v>158102</v>
      </c>
    </row>
    <row r="22" spans="1:8" x14ac:dyDescent="0.25">
      <c r="A22">
        <v>102.76</v>
      </c>
      <c r="B22">
        <v>103.09</v>
      </c>
      <c r="C22">
        <v>100.6</v>
      </c>
      <c r="D22">
        <v>101.34</v>
      </c>
      <c r="E22">
        <v>18917431</v>
      </c>
      <c r="F22">
        <v>101.49550000000001</v>
      </c>
      <c r="G22" s="4">
        <v>45335.208333333336</v>
      </c>
      <c r="H22">
        <v>170768</v>
      </c>
    </row>
    <row r="23" spans="1:8" x14ac:dyDescent="0.25">
      <c r="A23">
        <v>101.87</v>
      </c>
      <c r="B23">
        <v>102.61499999999999</v>
      </c>
      <c r="C23">
        <v>100.42</v>
      </c>
      <c r="D23">
        <v>100.84</v>
      </c>
      <c r="E23">
        <v>17651253</v>
      </c>
      <c r="F23">
        <v>101.11799999999999</v>
      </c>
      <c r="G23" s="4">
        <v>45336.208333333336</v>
      </c>
      <c r="H23">
        <v>161390</v>
      </c>
    </row>
    <row r="24" spans="1:8" x14ac:dyDescent="0.25">
      <c r="A24">
        <v>100.6</v>
      </c>
      <c r="B24">
        <v>103.935</v>
      </c>
      <c r="C24">
        <v>100.6</v>
      </c>
      <c r="D24">
        <v>103.73</v>
      </c>
      <c r="E24">
        <v>23196310</v>
      </c>
      <c r="F24">
        <v>103.04259999999999</v>
      </c>
      <c r="G24" s="4">
        <v>45337.208333333336</v>
      </c>
      <c r="H24">
        <v>192102</v>
      </c>
    </row>
    <row r="25" spans="1:8" x14ac:dyDescent="0.25">
      <c r="A25">
        <v>104.01</v>
      </c>
      <c r="B25">
        <v>104.63</v>
      </c>
      <c r="C25">
        <v>103.52</v>
      </c>
      <c r="D25">
        <v>103.73</v>
      </c>
      <c r="E25">
        <v>20151426</v>
      </c>
      <c r="F25">
        <v>104.0275</v>
      </c>
      <c r="G25" s="4">
        <v>45338.208333333336</v>
      </c>
      <c r="H25">
        <v>159993</v>
      </c>
    </row>
    <row r="26" spans="1:8" x14ac:dyDescent="0.25">
      <c r="A26">
        <v>103.84</v>
      </c>
      <c r="B26">
        <v>104.12</v>
      </c>
      <c r="C26">
        <v>102.645</v>
      </c>
      <c r="D26">
        <v>102.75</v>
      </c>
      <c r="E26">
        <v>17650010</v>
      </c>
      <c r="F26">
        <v>103.26300000000001</v>
      </c>
      <c r="G26" s="4">
        <v>45342.208333333336</v>
      </c>
      <c r="H26">
        <v>169645</v>
      </c>
    </row>
    <row r="27" spans="1:8" x14ac:dyDescent="0.25">
      <c r="A27">
        <v>103.02</v>
      </c>
      <c r="B27">
        <v>104.98</v>
      </c>
      <c r="C27">
        <v>102.99</v>
      </c>
      <c r="D27">
        <v>104.85</v>
      </c>
      <c r="E27">
        <v>20999189</v>
      </c>
      <c r="F27">
        <v>104.4417</v>
      </c>
      <c r="G27" s="4">
        <v>45343.208333333336</v>
      </c>
      <c r="H27">
        <v>186508</v>
      </c>
    </row>
    <row r="28" spans="1:8" x14ac:dyDescent="0.25">
      <c r="A28">
        <v>104.16</v>
      </c>
      <c r="B28">
        <v>105.41</v>
      </c>
      <c r="C28">
        <v>103.45</v>
      </c>
      <c r="D28">
        <v>104.76</v>
      </c>
      <c r="E28">
        <v>20470668</v>
      </c>
      <c r="F28">
        <v>104.8128</v>
      </c>
      <c r="G28" s="4">
        <v>45344.208333333336</v>
      </c>
      <c r="H28">
        <v>178409</v>
      </c>
    </row>
    <row r="29" spans="1:8" x14ac:dyDescent="0.25">
      <c r="A29">
        <v>103.88</v>
      </c>
      <c r="B29">
        <v>104.09</v>
      </c>
      <c r="C29">
        <v>102.88</v>
      </c>
      <c r="D29">
        <v>103.84</v>
      </c>
      <c r="E29">
        <v>15975888</v>
      </c>
      <c r="F29">
        <v>103.6711</v>
      </c>
      <c r="G29" s="4">
        <v>45345.208333333336</v>
      </c>
      <c r="H29">
        <v>144200</v>
      </c>
    </row>
    <row r="30" spans="1:8" x14ac:dyDescent="0.25">
      <c r="A30">
        <v>103.72</v>
      </c>
      <c r="B30">
        <v>104.935</v>
      </c>
      <c r="C30">
        <v>103.05</v>
      </c>
      <c r="D30">
        <v>104.25</v>
      </c>
      <c r="E30">
        <v>13360800</v>
      </c>
      <c r="F30">
        <v>104.3918</v>
      </c>
      <c r="G30" s="4">
        <v>45348.208333333336</v>
      </c>
      <c r="H30">
        <v>117388</v>
      </c>
    </row>
    <row r="31" spans="1:8" x14ac:dyDescent="0.25">
      <c r="A31">
        <v>104.68</v>
      </c>
      <c r="B31">
        <v>105.15</v>
      </c>
      <c r="C31">
        <v>103.85</v>
      </c>
      <c r="D31">
        <v>104.03</v>
      </c>
      <c r="E31">
        <v>16359978</v>
      </c>
      <c r="F31">
        <v>104.3359</v>
      </c>
      <c r="G31" s="4">
        <v>45349.208333333336</v>
      </c>
      <c r="H31">
        <v>145821</v>
      </c>
    </row>
    <row r="32" spans="1:8" x14ac:dyDescent="0.25">
      <c r="A32">
        <v>104.47</v>
      </c>
      <c r="B32">
        <v>105.43</v>
      </c>
      <c r="C32">
        <v>104</v>
      </c>
      <c r="D32">
        <v>104.32</v>
      </c>
      <c r="E32">
        <v>14810486</v>
      </c>
      <c r="F32">
        <v>104.50620000000001</v>
      </c>
      <c r="G32" s="4">
        <v>45350.208333333336</v>
      </c>
      <c r="H32">
        <v>123738</v>
      </c>
    </row>
    <row r="33" spans="1:8" x14ac:dyDescent="0.25">
      <c r="A33">
        <v>104.675</v>
      </c>
      <c r="B33">
        <v>105.07</v>
      </c>
      <c r="C33">
        <v>104.215</v>
      </c>
      <c r="D33">
        <v>104.52</v>
      </c>
      <c r="E33">
        <v>17566066</v>
      </c>
      <c r="F33">
        <v>104.61</v>
      </c>
      <c r="G33" s="4">
        <v>45351.208333333336</v>
      </c>
      <c r="H33">
        <v>128127</v>
      </c>
    </row>
    <row r="34" spans="1:8" x14ac:dyDescent="0.25">
      <c r="A34">
        <v>105.72</v>
      </c>
      <c r="B34">
        <v>106.39</v>
      </c>
      <c r="C34">
        <v>105.375</v>
      </c>
      <c r="D34">
        <v>105.84</v>
      </c>
      <c r="E34">
        <v>18460120</v>
      </c>
      <c r="F34">
        <v>105.9102</v>
      </c>
      <c r="G34" s="4">
        <v>45352.208333333336</v>
      </c>
      <c r="H34">
        <v>177720</v>
      </c>
    </row>
    <row r="35" spans="1:8" x14ac:dyDescent="0.25">
      <c r="A35">
        <v>105.66</v>
      </c>
      <c r="B35">
        <v>105.85</v>
      </c>
      <c r="C35">
        <v>104.03</v>
      </c>
      <c r="D35">
        <v>104.36</v>
      </c>
      <c r="E35">
        <v>18137989</v>
      </c>
      <c r="F35">
        <v>104.68049999999999</v>
      </c>
      <c r="G35" s="4">
        <v>45355.208333333336</v>
      </c>
      <c r="H35">
        <v>168188</v>
      </c>
    </row>
    <row r="36" spans="1:8" x14ac:dyDescent="0.25">
      <c r="A36">
        <v>104.53</v>
      </c>
      <c r="B36">
        <v>106.27</v>
      </c>
      <c r="C36">
        <v>104.32</v>
      </c>
      <c r="D36">
        <v>105.64</v>
      </c>
      <c r="E36">
        <v>19952712</v>
      </c>
      <c r="F36">
        <v>105.6352</v>
      </c>
      <c r="G36" s="4">
        <v>45356.208333333336</v>
      </c>
      <c r="H36">
        <v>177400</v>
      </c>
    </row>
    <row r="37" spans="1:8" x14ac:dyDescent="0.25">
      <c r="A37">
        <v>106.62</v>
      </c>
      <c r="B37">
        <v>107.57</v>
      </c>
      <c r="C37">
        <v>106.15</v>
      </c>
      <c r="D37">
        <v>106.77</v>
      </c>
      <c r="E37">
        <v>20472790</v>
      </c>
      <c r="F37">
        <v>106.82040000000001</v>
      </c>
      <c r="G37" s="4">
        <v>45357.208333333336</v>
      </c>
      <c r="H37">
        <v>193077</v>
      </c>
    </row>
    <row r="38" spans="1:8" x14ac:dyDescent="0.25">
      <c r="A38">
        <v>106.6</v>
      </c>
      <c r="B38">
        <v>107.98</v>
      </c>
      <c r="C38">
        <v>106.6</v>
      </c>
      <c r="D38">
        <v>107.37</v>
      </c>
      <c r="E38">
        <v>15195406</v>
      </c>
      <c r="F38">
        <v>107.4742</v>
      </c>
      <c r="G38" s="4">
        <v>45358.208333333336</v>
      </c>
      <c r="H38">
        <v>137445</v>
      </c>
    </row>
    <row r="39" spans="1:8" x14ac:dyDescent="0.25">
      <c r="A39">
        <v>107.23</v>
      </c>
      <c r="B39">
        <v>108.4</v>
      </c>
      <c r="C39">
        <v>106.77</v>
      </c>
      <c r="D39">
        <v>108.38</v>
      </c>
      <c r="E39">
        <v>16281468</v>
      </c>
      <c r="F39">
        <v>107.89100000000001</v>
      </c>
      <c r="G39" s="4">
        <v>45359.208333333336</v>
      </c>
      <c r="H39">
        <v>161052</v>
      </c>
    </row>
    <row r="40" spans="1:8" x14ac:dyDescent="0.25">
      <c r="A40">
        <v>108.25</v>
      </c>
      <c r="B40">
        <v>109.12</v>
      </c>
      <c r="C40">
        <v>107.34</v>
      </c>
      <c r="D40">
        <v>109.02</v>
      </c>
      <c r="E40">
        <v>17577285</v>
      </c>
      <c r="F40">
        <v>108.4348</v>
      </c>
      <c r="G40" s="4">
        <v>45362.166666666664</v>
      </c>
      <c r="H40">
        <v>165770</v>
      </c>
    </row>
    <row r="41" spans="1:8" x14ac:dyDescent="0.25">
      <c r="A41">
        <v>109.06</v>
      </c>
      <c r="B41">
        <v>109.28</v>
      </c>
      <c r="C41">
        <v>108.02500000000001</v>
      </c>
      <c r="D41">
        <v>108.32</v>
      </c>
      <c r="E41">
        <v>14957247</v>
      </c>
      <c r="F41">
        <v>108.52290000000001</v>
      </c>
      <c r="G41" s="4">
        <v>45363.166666666664</v>
      </c>
      <c r="H41">
        <v>144738</v>
      </c>
    </row>
    <row r="42" spans="1:8" x14ac:dyDescent="0.25">
      <c r="A42">
        <v>109.14</v>
      </c>
      <c r="B42">
        <v>110.35</v>
      </c>
      <c r="C42">
        <v>109.1101</v>
      </c>
      <c r="D42">
        <v>109.53</v>
      </c>
      <c r="E42">
        <v>17122239</v>
      </c>
      <c r="F42">
        <v>109.6956</v>
      </c>
      <c r="G42" s="4">
        <v>45364.166666666664</v>
      </c>
      <c r="H42">
        <v>161199</v>
      </c>
    </row>
    <row r="43" spans="1:8" x14ac:dyDescent="0.25">
      <c r="A43">
        <v>109.83</v>
      </c>
      <c r="B43">
        <v>111.55</v>
      </c>
      <c r="C43">
        <v>109.69</v>
      </c>
      <c r="D43">
        <v>111.47</v>
      </c>
      <c r="E43">
        <v>22121014</v>
      </c>
      <c r="F43">
        <v>110.9986</v>
      </c>
      <c r="G43" s="4">
        <v>45365.166666666664</v>
      </c>
      <c r="H43">
        <v>172651</v>
      </c>
    </row>
    <row r="44" spans="1:8" x14ac:dyDescent="0.25">
      <c r="A44">
        <v>110.85</v>
      </c>
      <c r="B44">
        <v>112.3</v>
      </c>
      <c r="C44">
        <v>110.85</v>
      </c>
      <c r="D44">
        <v>111.27</v>
      </c>
      <c r="E44">
        <v>38264401</v>
      </c>
      <c r="F44">
        <v>111.3843</v>
      </c>
      <c r="G44" s="4">
        <v>45366.166666666664</v>
      </c>
      <c r="H44">
        <v>174665</v>
      </c>
    </row>
    <row r="45" spans="1:8" x14ac:dyDescent="0.25">
      <c r="A45">
        <v>111.79</v>
      </c>
      <c r="B45">
        <v>112.86</v>
      </c>
      <c r="C45">
        <v>111.1</v>
      </c>
      <c r="D45">
        <v>112.3</v>
      </c>
      <c r="E45">
        <v>16770462</v>
      </c>
      <c r="F45">
        <v>112.2193</v>
      </c>
      <c r="G45" s="4">
        <v>45369.166666666664</v>
      </c>
      <c r="H45">
        <v>144722</v>
      </c>
    </row>
    <row r="46" spans="1:8" x14ac:dyDescent="0.25">
      <c r="A46">
        <v>112.22</v>
      </c>
      <c r="B46">
        <v>113.485</v>
      </c>
      <c r="C46">
        <v>112.06</v>
      </c>
      <c r="D46">
        <v>113.09</v>
      </c>
      <c r="E46">
        <v>14878756</v>
      </c>
      <c r="F46">
        <v>113.0861</v>
      </c>
      <c r="G46" s="4">
        <v>45370.166666666664</v>
      </c>
      <c r="H46">
        <v>131662</v>
      </c>
    </row>
    <row r="47" spans="1:8" x14ac:dyDescent="0.25">
      <c r="A47">
        <v>112.72</v>
      </c>
      <c r="B47">
        <v>113.4</v>
      </c>
      <c r="C47">
        <v>112.13</v>
      </c>
      <c r="D47">
        <v>112.99</v>
      </c>
      <c r="E47">
        <v>16119703</v>
      </c>
      <c r="F47">
        <v>112.7706</v>
      </c>
      <c r="G47" s="4">
        <v>45371.166666666664</v>
      </c>
      <c r="H47">
        <v>138263</v>
      </c>
    </row>
    <row r="48" spans="1:8" x14ac:dyDescent="0.25">
      <c r="A48">
        <v>112.92</v>
      </c>
      <c r="B48">
        <v>113.91</v>
      </c>
      <c r="C48">
        <v>112.57</v>
      </c>
      <c r="D48">
        <v>113.49</v>
      </c>
      <c r="E48">
        <v>14878022</v>
      </c>
      <c r="F48">
        <v>113.5611</v>
      </c>
      <c r="G48" s="4">
        <v>45372.166666666664</v>
      </c>
      <c r="H48">
        <v>114251</v>
      </c>
    </row>
    <row r="49" spans="1:8" x14ac:dyDescent="0.25">
      <c r="A49">
        <v>113.48</v>
      </c>
      <c r="B49">
        <v>113.685</v>
      </c>
      <c r="C49">
        <v>112.82389999999999</v>
      </c>
      <c r="D49">
        <v>113.49</v>
      </c>
      <c r="E49">
        <v>14701933</v>
      </c>
      <c r="F49">
        <v>113.3117</v>
      </c>
      <c r="G49" s="4">
        <v>45373.166666666664</v>
      </c>
      <c r="H49">
        <v>113207</v>
      </c>
    </row>
    <row r="50" spans="1:8" x14ac:dyDescent="0.25">
      <c r="A50">
        <v>113.83</v>
      </c>
      <c r="B50">
        <v>115.77500000000001</v>
      </c>
      <c r="C50">
        <v>113.83</v>
      </c>
      <c r="D50">
        <v>114.65</v>
      </c>
      <c r="E50">
        <v>14011734</v>
      </c>
      <c r="F50">
        <v>114.87430000000001</v>
      </c>
      <c r="G50" s="4">
        <v>45376.166666666664</v>
      </c>
      <c r="H50">
        <v>127569</v>
      </c>
    </row>
    <row r="51" spans="1:8" x14ac:dyDescent="0.25">
      <c r="A51">
        <v>114.66</v>
      </c>
      <c r="B51">
        <v>114.98</v>
      </c>
      <c r="C51">
        <v>113.41</v>
      </c>
      <c r="D51">
        <v>113.79</v>
      </c>
      <c r="E51">
        <v>13152287</v>
      </c>
      <c r="F51">
        <v>114.0108</v>
      </c>
      <c r="G51" s="4">
        <v>45377.166666666664</v>
      </c>
      <c r="H51">
        <v>122583</v>
      </c>
    </row>
    <row r="52" spans="1:8" x14ac:dyDescent="0.25">
      <c r="A52">
        <v>113.48</v>
      </c>
      <c r="B52">
        <v>115.06</v>
      </c>
      <c r="C52">
        <v>113.41</v>
      </c>
      <c r="D52">
        <v>114.97</v>
      </c>
      <c r="E52">
        <v>12415674</v>
      </c>
      <c r="F52">
        <v>114.545</v>
      </c>
      <c r="G52" s="4">
        <v>45378.166666666664</v>
      </c>
      <c r="H52">
        <v>116373</v>
      </c>
    </row>
    <row r="53" spans="1:8" x14ac:dyDescent="0.25">
      <c r="A53">
        <v>115.53</v>
      </c>
      <c r="B53">
        <v>116.45</v>
      </c>
      <c r="C53">
        <v>115.06</v>
      </c>
      <c r="D53">
        <v>116.24</v>
      </c>
      <c r="E53">
        <v>18482055</v>
      </c>
      <c r="F53">
        <v>115.9395</v>
      </c>
      <c r="G53" s="4">
        <v>45379.166666666664</v>
      </c>
      <c r="H53">
        <v>140318</v>
      </c>
    </row>
    <row r="54" spans="1:8" x14ac:dyDescent="0.25">
      <c r="A54">
        <v>116.41</v>
      </c>
      <c r="B54">
        <v>117.24</v>
      </c>
      <c r="C54">
        <v>115.38</v>
      </c>
      <c r="D54">
        <v>116.99</v>
      </c>
      <c r="E54">
        <v>13816996</v>
      </c>
      <c r="F54">
        <v>116.7269</v>
      </c>
      <c r="G54" s="4">
        <v>45383.166666666664</v>
      </c>
      <c r="H54">
        <v>132833</v>
      </c>
    </row>
    <row r="55" spans="1:8" x14ac:dyDescent="0.25">
      <c r="A55">
        <v>117.92</v>
      </c>
      <c r="B55">
        <v>119.6</v>
      </c>
      <c r="C55">
        <v>117.33</v>
      </c>
      <c r="D55">
        <v>119.28</v>
      </c>
      <c r="E55">
        <v>19919643</v>
      </c>
      <c r="F55">
        <v>118.8293</v>
      </c>
      <c r="G55" s="4">
        <v>45384.166666666664</v>
      </c>
      <c r="H55">
        <v>188444</v>
      </c>
    </row>
    <row r="56" spans="1:8" x14ac:dyDescent="0.25">
      <c r="A56">
        <v>119.48</v>
      </c>
      <c r="B56">
        <v>119.7479</v>
      </c>
      <c r="C56">
        <v>118.73</v>
      </c>
      <c r="D56">
        <v>119.3</v>
      </c>
      <c r="E56">
        <v>16504307</v>
      </c>
      <c r="F56">
        <v>119.3103</v>
      </c>
      <c r="G56" s="4">
        <v>45385.166666666664</v>
      </c>
      <c r="H56">
        <v>145586</v>
      </c>
    </row>
    <row r="57" spans="1:8" x14ac:dyDescent="0.25">
      <c r="A57">
        <v>119.05</v>
      </c>
      <c r="B57">
        <v>119.88</v>
      </c>
      <c r="C57">
        <v>118.64</v>
      </c>
      <c r="D57">
        <v>119.72</v>
      </c>
      <c r="E57">
        <v>18467362</v>
      </c>
      <c r="F57">
        <v>119.4563</v>
      </c>
      <c r="G57" s="4">
        <v>45386.166666666664</v>
      </c>
      <c r="H57">
        <v>161782</v>
      </c>
    </row>
    <row r="58" spans="1:8" x14ac:dyDescent="0.25">
      <c r="A58">
        <v>119.98</v>
      </c>
      <c r="B58">
        <v>122.15</v>
      </c>
      <c r="C58">
        <v>119.64</v>
      </c>
      <c r="D58">
        <v>121.37</v>
      </c>
      <c r="E58">
        <v>21720591</v>
      </c>
      <c r="F58">
        <v>121.0538</v>
      </c>
      <c r="G58" s="4">
        <v>45387.166666666664</v>
      </c>
      <c r="H58">
        <v>196956</v>
      </c>
    </row>
    <row r="59" spans="1:8" x14ac:dyDescent="0.25">
      <c r="A59">
        <v>121.08</v>
      </c>
      <c r="B59">
        <v>121.735</v>
      </c>
      <c r="C59">
        <v>120.205</v>
      </c>
      <c r="D59">
        <v>120.55</v>
      </c>
      <c r="E59">
        <v>17513939</v>
      </c>
      <c r="F59">
        <v>121.01649999999999</v>
      </c>
      <c r="G59" s="4">
        <v>45390.166666666664</v>
      </c>
      <c r="H59">
        <v>176753</v>
      </c>
    </row>
    <row r="60" spans="1:8" x14ac:dyDescent="0.25">
      <c r="A60">
        <v>121</v>
      </c>
      <c r="B60">
        <v>121.64919999999999</v>
      </c>
      <c r="C60">
        <v>120.34</v>
      </c>
      <c r="D60">
        <v>121.18</v>
      </c>
      <c r="E60">
        <v>14135720</v>
      </c>
      <c r="F60">
        <v>120.94450000000001</v>
      </c>
      <c r="G60" s="4">
        <v>45391.166666666664</v>
      </c>
      <c r="H60">
        <v>149277</v>
      </c>
    </row>
    <row r="61" spans="1:8" x14ac:dyDescent="0.25">
      <c r="A61">
        <v>121.22</v>
      </c>
      <c r="B61">
        <v>122.47</v>
      </c>
      <c r="C61">
        <v>120.73</v>
      </c>
      <c r="D61">
        <v>122.2</v>
      </c>
      <c r="E61">
        <v>17409184</v>
      </c>
      <c r="F61">
        <v>121.7734</v>
      </c>
      <c r="G61" s="4">
        <v>45392.166666666664</v>
      </c>
      <c r="H61">
        <v>177163</v>
      </c>
    </row>
    <row r="62" spans="1:8" x14ac:dyDescent="0.25">
      <c r="A62">
        <v>122.69</v>
      </c>
      <c r="B62">
        <v>122.69</v>
      </c>
      <c r="C62">
        <v>120.34</v>
      </c>
      <c r="D62">
        <v>121.79</v>
      </c>
      <c r="E62">
        <v>17555869</v>
      </c>
      <c r="F62">
        <v>121.4572</v>
      </c>
      <c r="G62" s="4">
        <v>45393.166666666664</v>
      </c>
      <c r="H62">
        <v>157649</v>
      </c>
    </row>
    <row r="63" spans="1:8" x14ac:dyDescent="0.25">
      <c r="A63">
        <v>122.95</v>
      </c>
      <c r="B63">
        <v>123.75</v>
      </c>
      <c r="C63">
        <v>119.67</v>
      </c>
      <c r="D63">
        <v>120.37</v>
      </c>
      <c r="E63">
        <v>21556218</v>
      </c>
      <c r="F63">
        <v>121.55549999999999</v>
      </c>
      <c r="G63" s="4">
        <v>45394.166666666664</v>
      </c>
      <c r="H63">
        <v>219041</v>
      </c>
    </row>
    <row r="64" spans="1:8" x14ac:dyDescent="0.25">
      <c r="A64">
        <v>121.09</v>
      </c>
      <c r="B64">
        <v>121.69</v>
      </c>
      <c r="C64">
        <v>119.45</v>
      </c>
      <c r="D64">
        <v>119.68</v>
      </c>
      <c r="E64">
        <v>15029528</v>
      </c>
      <c r="F64">
        <v>120.22110000000001</v>
      </c>
      <c r="G64" s="4">
        <v>45397.166666666664</v>
      </c>
      <c r="H64">
        <v>151559</v>
      </c>
    </row>
    <row r="65" spans="1:8" x14ac:dyDescent="0.25">
      <c r="A65">
        <v>119.55500000000001</v>
      </c>
      <c r="B65">
        <v>120.22</v>
      </c>
      <c r="C65">
        <v>117.92</v>
      </c>
      <c r="D65">
        <v>118.69</v>
      </c>
      <c r="E65">
        <v>18082228</v>
      </c>
      <c r="F65">
        <v>118.7976</v>
      </c>
      <c r="G65" s="4">
        <v>45398.166666666664</v>
      </c>
      <c r="H65">
        <v>193271</v>
      </c>
    </row>
    <row r="66" spans="1:8" x14ac:dyDescent="0.25">
      <c r="A66">
        <v>118.55</v>
      </c>
      <c r="B66">
        <v>119.35</v>
      </c>
      <c r="C66">
        <v>117.12</v>
      </c>
      <c r="D66">
        <v>118.63</v>
      </c>
      <c r="E66">
        <v>14538577</v>
      </c>
      <c r="F66">
        <v>118.4657</v>
      </c>
      <c r="G66" s="4">
        <v>45399.166666666664</v>
      </c>
      <c r="H66">
        <v>150150</v>
      </c>
    </row>
    <row r="67" spans="1:8" x14ac:dyDescent="0.25">
      <c r="A67">
        <v>119</v>
      </c>
      <c r="B67">
        <v>119.72</v>
      </c>
      <c r="C67">
        <v>117.97</v>
      </c>
      <c r="D67">
        <v>118.52</v>
      </c>
      <c r="E67">
        <v>13821356</v>
      </c>
      <c r="F67">
        <v>118.6532</v>
      </c>
      <c r="G67" s="4">
        <v>45400.166666666664</v>
      </c>
      <c r="H67">
        <v>141965</v>
      </c>
    </row>
    <row r="68" spans="1:8" x14ac:dyDescent="0.25">
      <c r="A68">
        <v>119.155</v>
      </c>
      <c r="B68">
        <v>120.925</v>
      </c>
      <c r="C68">
        <v>118.95</v>
      </c>
      <c r="D68">
        <v>119.88</v>
      </c>
      <c r="E68">
        <v>21572367</v>
      </c>
      <c r="F68">
        <v>119.95569999999999</v>
      </c>
      <c r="G68" s="4">
        <v>45401.166666666664</v>
      </c>
      <c r="H68">
        <v>185819</v>
      </c>
    </row>
    <row r="69" spans="1:8" x14ac:dyDescent="0.25">
      <c r="A69">
        <v>119.26</v>
      </c>
      <c r="B69">
        <v>121.565</v>
      </c>
      <c r="C69">
        <v>118.43</v>
      </c>
      <c r="D69">
        <v>120.56</v>
      </c>
      <c r="E69">
        <v>16340694</v>
      </c>
      <c r="F69">
        <v>120.42319999999999</v>
      </c>
      <c r="G69" s="4">
        <v>45404.166666666664</v>
      </c>
      <c r="H69">
        <v>153196</v>
      </c>
    </row>
    <row r="70" spans="1:8" x14ac:dyDescent="0.25">
      <c r="A70">
        <v>120</v>
      </c>
      <c r="B70">
        <v>121.06</v>
      </c>
      <c r="C70">
        <v>119.45</v>
      </c>
      <c r="D70">
        <v>121.03</v>
      </c>
      <c r="E70">
        <v>13929816</v>
      </c>
      <c r="F70">
        <v>120.58029999999999</v>
      </c>
      <c r="G70" s="4">
        <v>45405.166666666664</v>
      </c>
      <c r="H70">
        <v>152261</v>
      </c>
    </row>
    <row r="71" spans="1:8" x14ac:dyDescent="0.25">
      <c r="A71">
        <v>120.3</v>
      </c>
      <c r="B71">
        <v>121.255</v>
      </c>
      <c r="C71">
        <v>119.39</v>
      </c>
      <c r="D71">
        <v>121.05</v>
      </c>
      <c r="E71">
        <v>12101161</v>
      </c>
      <c r="F71">
        <v>120.67700000000001</v>
      </c>
      <c r="G71" s="4">
        <v>45406.166666666664</v>
      </c>
      <c r="H71">
        <v>128147</v>
      </c>
    </row>
    <row r="72" spans="1:8" x14ac:dyDescent="0.25">
      <c r="A72">
        <v>121.03</v>
      </c>
      <c r="B72">
        <v>121.76</v>
      </c>
      <c r="C72">
        <v>119.4</v>
      </c>
      <c r="D72">
        <v>121.33</v>
      </c>
      <c r="E72">
        <v>16041029</v>
      </c>
      <c r="F72">
        <v>120.86660000000001</v>
      </c>
      <c r="G72" s="4">
        <v>45407.166666666664</v>
      </c>
      <c r="H72">
        <v>178711</v>
      </c>
    </row>
    <row r="73" spans="1:8" x14ac:dyDescent="0.25">
      <c r="A73">
        <v>119</v>
      </c>
      <c r="B73">
        <v>119.1</v>
      </c>
      <c r="C73">
        <v>116.22</v>
      </c>
      <c r="D73">
        <v>117.96</v>
      </c>
      <c r="E73">
        <v>27289468</v>
      </c>
      <c r="F73">
        <v>117.6909</v>
      </c>
      <c r="G73" s="4">
        <v>45408.166666666664</v>
      </c>
      <c r="H73">
        <v>268397</v>
      </c>
    </row>
    <row r="74" spans="1:8" x14ac:dyDescent="0.25">
      <c r="A74">
        <v>117.76</v>
      </c>
      <c r="B74">
        <v>120.05</v>
      </c>
      <c r="C74">
        <v>117.76</v>
      </c>
      <c r="D74">
        <v>119.64</v>
      </c>
      <c r="E74">
        <v>17343755</v>
      </c>
      <c r="F74">
        <v>119.4243</v>
      </c>
      <c r="G74" s="4">
        <v>45411.166666666664</v>
      </c>
      <c r="H74">
        <v>177798</v>
      </c>
    </row>
    <row r="75" spans="1:8" x14ac:dyDescent="0.25">
      <c r="A75">
        <v>119.11</v>
      </c>
      <c r="B75">
        <v>120.2</v>
      </c>
      <c r="C75">
        <v>117.98</v>
      </c>
      <c r="D75">
        <v>118.27</v>
      </c>
      <c r="E75">
        <v>21083294</v>
      </c>
      <c r="F75">
        <v>118.7873</v>
      </c>
      <c r="G75" s="4">
        <v>45412.166666666664</v>
      </c>
      <c r="H75">
        <v>181233</v>
      </c>
    </row>
    <row r="76" spans="1:8" x14ac:dyDescent="0.25">
      <c r="A76">
        <v>118.28</v>
      </c>
      <c r="B76">
        <v>118.47</v>
      </c>
      <c r="C76">
        <v>115.66</v>
      </c>
      <c r="D76">
        <v>116.03</v>
      </c>
      <c r="E76">
        <v>27789759</v>
      </c>
      <c r="F76">
        <v>116.5604</v>
      </c>
      <c r="G76" s="4">
        <v>45413.166666666664</v>
      </c>
      <c r="H76">
        <v>326118</v>
      </c>
    </row>
    <row r="77" spans="1:8" x14ac:dyDescent="0.25">
      <c r="A77">
        <v>116.26</v>
      </c>
      <c r="B77">
        <v>117.26</v>
      </c>
      <c r="C77">
        <v>115.9</v>
      </c>
      <c r="D77">
        <v>116.24</v>
      </c>
      <c r="E77">
        <v>25513648</v>
      </c>
      <c r="F77">
        <v>116.4024</v>
      </c>
      <c r="G77" s="4">
        <v>45414.166666666664</v>
      </c>
      <c r="H77">
        <v>250040</v>
      </c>
    </row>
    <row r="78" spans="1:8" x14ac:dyDescent="0.25">
      <c r="A78">
        <v>116</v>
      </c>
      <c r="B78">
        <v>116.07</v>
      </c>
      <c r="C78">
        <v>114.13</v>
      </c>
      <c r="D78">
        <v>116</v>
      </c>
      <c r="E78">
        <v>28023313</v>
      </c>
      <c r="F78">
        <v>115.5339</v>
      </c>
      <c r="G78" s="4">
        <v>45415.166666666664</v>
      </c>
      <c r="H78">
        <v>194210</v>
      </c>
    </row>
    <row r="79" spans="1:8" x14ac:dyDescent="0.25">
      <c r="A79">
        <v>116.67</v>
      </c>
      <c r="B79">
        <v>118.34</v>
      </c>
      <c r="C79">
        <v>116.4</v>
      </c>
      <c r="D79">
        <v>116.75</v>
      </c>
      <c r="E79">
        <v>31401260</v>
      </c>
      <c r="F79">
        <v>117.09780000000001</v>
      </c>
      <c r="G79" s="4">
        <v>45418.166666666664</v>
      </c>
      <c r="H79">
        <v>189796</v>
      </c>
    </row>
    <row r="80" spans="1:8" x14ac:dyDescent="0.25">
      <c r="A80">
        <v>117.28</v>
      </c>
      <c r="B80">
        <v>117.58</v>
      </c>
      <c r="C80">
        <v>115.93</v>
      </c>
      <c r="D80">
        <v>116.17</v>
      </c>
      <c r="E80">
        <v>30121973</v>
      </c>
      <c r="F80">
        <v>116.43519999999999</v>
      </c>
      <c r="G80" s="4">
        <v>45419.166666666664</v>
      </c>
      <c r="H80">
        <v>175589</v>
      </c>
    </row>
    <row r="81" spans="1:8" x14ac:dyDescent="0.25">
      <c r="A81">
        <v>115.71</v>
      </c>
      <c r="B81">
        <v>116.9542</v>
      </c>
      <c r="C81">
        <v>115.41</v>
      </c>
      <c r="D81">
        <v>116.15</v>
      </c>
      <c r="E81">
        <v>18957166</v>
      </c>
      <c r="F81">
        <v>116.2256</v>
      </c>
      <c r="G81" s="4">
        <v>45420.166666666664</v>
      </c>
      <c r="H81">
        <v>141112</v>
      </c>
    </row>
    <row r="82" spans="1:8" x14ac:dyDescent="0.25">
      <c r="A82">
        <v>116.2</v>
      </c>
      <c r="B82">
        <v>118.53</v>
      </c>
      <c r="C82">
        <v>116.19</v>
      </c>
      <c r="D82">
        <v>118.44</v>
      </c>
      <c r="E82">
        <v>17563975</v>
      </c>
      <c r="F82">
        <v>117.93559999999999</v>
      </c>
      <c r="G82" s="4">
        <v>45421.166666666664</v>
      </c>
      <c r="H82">
        <v>143989</v>
      </c>
    </row>
    <row r="83" spans="1:8" x14ac:dyDescent="0.25">
      <c r="A83">
        <v>118.54</v>
      </c>
      <c r="B83">
        <v>118.66</v>
      </c>
      <c r="C83">
        <v>117.58</v>
      </c>
      <c r="D83">
        <v>117.96</v>
      </c>
      <c r="E83">
        <v>13648130</v>
      </c>
      <c r="F83">
        <v>118.0467</v>
      </c>
      <c r="G83" s="4">
        <v>45422.166666666664</v>
      </c>
      <c r="H83">
        <v>110424</v>
      </c>
    </row>
    <row r="84" spans="1:8" x14ac:dyDescent="0.25">
      <c r="A84">
        <v>118.42</v>
      </c>
      <c r="B84">
        <v>119.04</v>
      </c>
      <c r="C84">
        <v>117.12</v>
      </c>
      <c r="D84">
        <v>117.91</v>
      </c>
      <c r="E84">
        <v>15060619</v>
      </c>
      <c r="F84">
        <v>117.8749</v>
      </c>
      <c r="G84" s="4">
        <v>45425.166666666664</v>
      </c>
      <c r="H84">
        <v>129420</v>
      </c>
    </row>
    <row r="85" spans="1:8" x14ac:dyDescent="0.25">
      <c r="A85">
        <v>116.79</v>
      </c>
      <c r="B85">
        <v>117.74</v>
      </c>
      <c r="C85">
        <v>116.48</v>
      </c>
      <c r="D85">
        <v>117.67</v>
      </c>
      <c r="E85">
        <v>15079131</v>
      </c>
      <c r="F85">
        <v>117.2647</v>
      </c>
      <c r="G85" s="4">
        <v>45426.166666666664</v>
      </c>
      <c r="H85">
        <v>120047</v>
      </c>
    </row>
    <row r="86" spans="1:8" x14ac:dyDescent="0.25">
      <c r="A86">
        <v>117.61</v>
      </c>
      <c r="B86">
        <v>118.84</v>
      </c>
      <c r="C86">
        <v>116.08</v>
      </c>
      <c r="D86">
        <v>118.58</v>
      </c>
      <c r="E86">
        <v>18244303</v>
      </c>
      <c r="F86">
        <v>117.8023</v>
      </c>
      <c r="G86" s="4">
        <v>45427.166666666664</v>
      </c>
      <c r="H86">
        <v>162671</v>
      </c>
    </row>
    <row r="87" spans="1:8" x14ac:dyDescent="0.25">
      <c r="A87">
        <v>118.54</v>
      </c>
      <c r="B87">
        <v>119.3</v>
      </c>
      <c r="C87">
        <v>117.54</v>
      </c>
      <c r="D87">
        <v>117.87</v>
      </c>
      <c r="E87">
        <v>15745202</v>
      </c>
      <c r="F87">
        <v>118.23220000000001</v>
      </c>
      <c r="G87" s="4">
        <v>45428.166666666664</v>
      </c>
      <c r="H87">
        <v>117965</v>
      </c>
    </row>
    <row r="88" spans="1:8" x14ac:dyDescent="0.25">
      <c r="A88">
        <v>118.3</v>
      </c>
      <c r="B88">
        <v>119.83</v>
      </c>
      <c r="C88">
        <v>117.96</v>
      </c>
      <c r="D88">
        <v>119.64</v>
      </c>
      <c r="E88">
        <v>15104469</v>
      </c>
      <c r="F88">
        <v>119.1808</v>
      </c>
      <c r="G88" s="4">
        <v>45429.166666666664</v>
      </c>
      <c r="H88">
        <v>114210</v>
      </c>
    </row>
    <row r="89" spans="1:8" x14ac:dyDescent="0.25">
      <c r="A89">
        <v>119.73</v>
      </c>
      <c r="B89">
        <v>119.89</v>
      </c>
      <c r="C89">
        <v>118.55</v>
      </c>
      <c r="D89">
        <v>118.67</v>
      </c>
      <c r="E89">
        <v>11551250</v>
      </c>
      <c r="F89">
        <v>118.9522</v>
      </c>
      <c r="G89" s="4">
        <v>45432.166666666664</v>
      </c>
      <c r="H89">
        <v>99315</v>
      </c>
    </row>
    <row r="90" spans="1:8" x14ac:dyDescent="0.25">
      <c r="A90">
        <v>118.4</v>
      </c>
      <c r="B90">
        <v>119.45</v>
      </c>
      <c r="C90">
        <v>117.78</v>
      </c>
      <c r="D90">
        <v>117.85</v>
      </c>
      <c r="E90">
        <v>14494980</v>
      </c>
      <c r="F90">
        <v>118.24809999999999</v>
      </c>
      <c r="G90" s="4">
        <v>45433.166666666664</v>
      </c>
      <c r="H90">
        <v>104002</v>
      </c>
    </row>
    <row r="91" spans="1:8" x14ac:dyDescent="0.25">
      <c r="A91">
        <v>117.46</v>
      </c>
      <c r="B91">
        <v>117.46</v>
      </c>
      <c r="C91">
        <v>114.96</v>
      </c>
      <c r="D91">
        <v>115.48</v>
      </c>
      <c r="E91">
        <v>17879252</v>
      </c>
      <c r="F91">
        <v>115.7319</v>
      </c>
      <c r="G91" s="4">
        <v>45434.166666666664</v>
      </c>
      <c r="H91">
        <v>144960</v>
      </c>
    </row>
    <row r="92" spans="1:8" x14ac:dyDescent="0.25">
      <c r="A92">
        <v>115.6</v>
      </c>
      <c r="B92">
        <v>117.51</v>
      </c>
      <c r="C92">
        <v>113.36</v>
      </c>
      <c r="D92">
        <v>113.51</v>
      </c>
      <c r="E92">
        <v>15979835</v>
      </c>
      <c r="F92">
        <v>114.2379</v>
      </c>
      <c r="G92" s="4">
        <v>45435.166666666664</v>
      </c>
      <c r="H92">
        <v>137247</v>
      </c>
    </row>
    <row r="93" spans="1:8" x14ac:dyDescent="0.25">
      <c r="A93">
        <v>114.84</v>
      </c>
      <c r="B93">
        <v>115.08</v>
      </c>
      <c r="C93">
        <v>113.035</v>
      </c>
      <c r="D93">
        <v>113.42</v>
      </c>
      <c r="E93">
        <v>12212949</v>
      </c>
      <c r="F93">
        <v>113.65479999999999</v>
      </c>
      <c r="G93" s="4">
        <v>45436.166666666664</v>
      </c>
      <c r="H93">
        <v>106358</v>
      </c>
    </row>
    <row r="94" spans="1:8" x14ac:dyDescent="0.25">
      <c r="A94">
        <v>113.52</v>
      </c>
      <c r="B94">
        <v>115.11</v>
      </c>
      <c r="C94">
        <v>113.07</v>
      </c>
      <c r="D94">
        <v>114.86</v>
      </c>
      <c r="E94">
        <v>13978305</v>
      </c>
      <c r="F94">
        <v>114.4173</v>
      </c>
      <c r="G94" s="4">
        <v>45440.166666666664</v>
      </c>
      <c r="H94">
        <v>135484</v>
      </c>
    </row>
    <row r="95" spans="1:8" x14ac:dyDescent="0.25">
      <c r="A95">
        <v>114.52500000000001</v>
      </c>
      <c r="B95">
        <v>114.545</v>
      </c>
      <c r="C95">
        <v>112.81</v>
      </c>
      <c r="D95">
        <v>113.63</v>
      </c>
      <c r="E95">
        <v>13902001</v>
      </c>
      <c r="F95">
        <v>113.4829</v>
      </c>
      <c r="G95" s="4">
        <v>45441.166666666664</v>
      </c>
      <c r="H95">
        <v>129672</v>
      </c>
    </row>
    <row r="96" spans="1:8" x14ac:dyDescent="0.25">
      <c r="A96">
        <v>113.27</v>
      </c>
      <c r="B96">
        <v>114.13</v>
      </c>
      <c r="C96">
        <v>112.955</v>
      </c>
      <c r="D96">
        <v>113.99</v>
      </c>
      <c r="E96">
        <v>14691976</v>
      </c>
      <c r="F96">
        <v>113.7624</v>
      </c>
      <c r="G96" s="4">
        <v>45442.166666666664</v>
      </c>
      <c r="H96">
        <v>118159</v>
      </c>
    </row>
    <row r="97" spans="1:8" x14ac:dyDescent="0.25">
      <c r="A97">
        <v>114.12</v>
      </c>
      <c r="B97">
        <v>117.49</v>
      </c>
      <c r="C97">
        <v>113.99</v>
      </c>
      <c r="D97">
        <v>117.26</v>
      </c>
      <c r="E97">
        <v>29037378</v>
      </c>
      <c r="F97">
        <v>116.5427</v>
      </c>
      <c r="G97" s="4">
        <v>45443.166666666664</v>
      </c>
      <c r="H97">
        <v>173273</v>
      </c>
    </row>
    <row r="98" spans="1:8" x14ac:dyDescent="0.25">
      <c r="A98">
        <v>116.3</v>
      </c>
      <c r="B98">
        <v>116.36</v>
      </c>
      <c r="C98">
        <v>113.76</v>
      </c>
      <c r="D98">
        <v>114.45</v>
      </c>
      <c r="E98">
        <v>19589338</v>
      </c>
      <c r="F98">
        <v>114.7077</v>
      </c>
      <c r="G98" s="4">
        <v>45446.166666666664</v>
      </c>
      <c r="H98">
        <v>174290</v>
      </c>
    </row>
    <row r="99" spans="1:8" x14ac:dyDescent="0.25">
      <c r="A99">
        <v>113</v>
      </c>
      <c r="B99">
        <v>113.09</v>
      </c>
      <c r="C99">
        <v>110.92</v>
      </c>
      <c r="D99">
        <v>112.67</v>
      </c>
      <c r="E99">
        <v>19412238</v>
      </c>
      <c r="F99">
        <v>112.0703</v>
      </c>
      <c r="G99" s="4">
        <v>45447.166666666664</v>
      </c>
      <c r="H99">
        <v>169690</v>
      </c>
    </row>
    <row r="100" spans="1:8" x14ac:dyDescent="0.25">
      <c r="A100">
        <v>112.89</v>
      </c>
      <c r="B100">
        <v>113.19</v>
      </c>
      <c r="C100">
        <v>111.48</v>
      </c>
      <c r="D100">
        <v>113.12</v>
      </c>
      <c r="E100">
        <v>14863516</v>
      </c>
      <c r="F100">
        <v>112.6031</v>
      </c>
      <c r="G100" s="4">
        <v>45448.166666666664</v>
      </c>
      <c r="H100">
        <v>127723</v>
      </c>
    </row>
    <row r="101" spans="1:8" x14ac:dyDescent="0.25">
      <c r="A101">
        <v>112.75</v>
      </c>
      <c r="B101">
        <v>114.04</v>
      </c>
      <c r="C101">
        <v>112.11</v>
      </c>
      <c r="D101">
        <v>113.97</v>
      </c>
      <c r="E101">
        <v>13154094</v>
      </c>
      <c r="F101">
        <v>113.5044</v>
      </c>
      <c r="G101" s="4">
        <v>45449.166666666664</v>
      </c>
      <c r="H101">
        <v>130991</v>
      </c>
    </row>
    <row r="102" spans="1:8" x14ac:dyDescent="0.25">
      <c r="A102">
        <v>113.79</v>
      </c>
      <c r="B102">
        <v>114.895</v>
      </c>
      <c r="C102">
        <v>112.6735</v>
      </c>
      <c r="D102">
        <v>112.75</v>
      </c>
      <c r="E102">
        <v>13289196</v>
      </c>
      <c r="F102">
        <v>113.50620000000001</v>
      </c>
      <c r="G102" s="4">
        <v>45450.166666666664</v>
      </c>
      <c r="H102">
        <v>121475</v>
      </c>
    </row>
    <row r="103" spans="1:8" x14ac:dyDescent="0.25">
      <c r="A103">
        <v>113.06</v>
      </c>
      <c r="B103">
        <v>114.2199</v>
      </c>
      <c r="C103">
        <v>112.7</v>
      </c>
      <c r="D103">
        <v>113.08</v>
      </c>
      <c r="E103">
        <v>15245227</v>
      </c>
      <c r="F103">
        <v>113.2897</v>
      </c>
      <c r="G103" s="4">
        <v>45453.166666666664</v>
      </c>
      <c r="H103">
        <v>137028</v>
      </c>
    </row>
    <row r="104" spans="1:8" x14ac:dyDescent="0.25">
      <c r="A104">
        <v>112.49</v>
      </c>
      <c r="B104">
        <v>112.67010000000001</v>
      </c>
      <c r="C104">
        <v>111.31</v>
      </c>
      <c r="D104">
        <v>112.17</v>
      </c>
      <c r="E104">
        <v>12462403</v>
      </c>
      <c r="F104">
        <v>112.0821</v>
      </c>
      <c r="G104" s="4">
        <v>45454.166666666664</v>
      </c>
      <c r="H104">
        <v>121370</v>
      </c>
    </row>
    <row r="105" spans="1:8" x14ac:dyDescent="0.25">
      <c r="A105">
        <v>113.3</v>
      </c>
      <c r="B105">
        <v>113.3</v>
      </c>
      <c r="C105">
        <v>110.54</v>
      </c>
      <c r="D105">
        <v>110.93</v>
      </c>
      <c r="E105">
        <v>13606788</v>
      </c>
      <c r="F105">
        <v>111.34990000000001</v>
      </c>
      <c r="G105" s="4">
        <v>45455.166666666664</v>
      </c>
      <c r="H105">
        <v>151225</v>
      </c>
    </row>
    <row r="106" spans="1:8" x14ac:dyDescent="0.25">
      <c r="A106">
        <v>110.84</v>
      </c>
      <c r="B106">
        <v>110.86</v>
      </c>
      <c r="C106">
        <v>109.72</v>
      </c>
      <c r="D106">
        <v>110.04</v>
      </c>
      <c r="E106">
        <v>14466868</v>
      </c>
      <c r="F106">
        <v>110.2345</v>
      </c>
      <c r="G106" s="4">
        <v>45456.166666666664</v>
      </c>
      <c r="H106">
        <v>126603</v>
      </c>
    </row>
    <row r="107" spans="1:8" x14ac:dyDescent="0.25">
      <c r="A107">
        <v>110.02</v>
      </c>
      <c r="B107">
        <v>110.20699999999999</v>
      </c>
      <c r="C107">
        <v>108.59</v>
      </c>
      <c r="D107">
        <v>109.11</v>
      </c>
      <c r="E107">
        <v>13313430</v>
      </c>
      <c r="F107">
        <v>109.04900000000001</v>
      </c>
      <c r="G107" s="4">
        <v>45457.166666666664</v>
      </c>
      <c r="H107">
        <v>136083</v>
      </c>
    </row>
    <row r="108" spans="1:8" x14ac:dyDescent="0.25">
      <c r="A108">
        <v>109.17</v>
      </c>
      <c r="B108">
        <v>109.46</v>
      </c>
      <c r="C108">
        <v>108.18</v>
      </c>
      <c r="D108">
        <v>108.36</v>
      </c>
      <c r="E108">
        <v>21147943</v>
      </c>
      <c r="F108">
        <v>108.74250000000001</v>
      </c>
      <c r="G108" s="4">
        <v>45460.166666666664</v>
      </c>
      <c r="H108">
        <v>176388</v>
      </c>
    </row>
    <row r="109" spans="1:8" x14ac:dyDescent="0.25">
      <c r="A109">
        <v>109.03</v>
      </c>
      <c r="B109">
        <v>110.72</v>
      </c>
      <c r="C109">
        <v>108.8</v>
      </c>
      <c r="D109">
        <v>109.38</v>
      </c>
      <c r="E109">
        <v>17762915</v>
      </c>
      <c r="F109">
        <v>109.5442</v>
      </c>
      <c r="G109" s="4">
        <v>45461.166666666664</v>
      </c>
      <c r="H109">
        <v>153006</v>
      </c>
    </row>
    <row r="110" spans="1:8" x14ac:dyDescent="0.25">
      <c r="A110">
        <v>109.91</v>
      </c>
      <c r="B110">
        <v>112.62</v>
      </c>
      <c r="C110">
        <v>109.59</v>
      </c>
      <c r="D110">
        <v>111.74</v>
      </c>
      <c r="E110">
        <v>17433192</v>
      </c>
      <c r="F110">
        <v>111.6204</v>
      </c>
      <c r="G110" s="4">
        <v>45463.166666666664</v>
      </c>
      <c r="H110">
        <v>171418</v>
      </c>
    </row>
    <row r="111" spans="1:8" x14ac:dyDescent="0.25">
      <c r="A111">
        <v>111.9</v>
      </c>
      <c r="B111">
        <v>112.69499999999999</v>
      </c>
      <c r="C111">
        <v>110.76</v>
      </c>
      <c r="D111">
        <v>110.76</v>
      </c>
      <c r="E111">
        <v>52220574</v>
      </c>
      <c r="F111">
        <v>111.07429999999999</v>
      </c>
      <c r="G111" s="4">
        <v>45464.166666666664</v>
      </c>
      <c r="H111">
        <v>151485</v>
      </c>
    </row>
    <row r="112" spans="1:8" x14ac:dyDescent="0.25">
      <c r="A112">
        <v>111.64</v>
      </c>
      <c r="B112">
        <v>114.52500000000001</v>
      </c>
      <c r="C112">
        <v>111.64</v>
      </c>
      <c r="D112">
        <v>114.05</v>
      </c>
      <c r="E112">
        <v>16266688</v>
      </c>
      <c r="F112">
        <v>113.6656</v>
      </c>
      <c r="G112" s="4">
        <v>45467.166666666664</v>
      </c>
      <c r="H112">
        <v>135518</v>
      </c>
    </row>
    <row r="113" spans="1:8" x14ac:dyDescent="0.25">
      <c r="A113">
        <v>114.11</v>
      </c>
      <c r="B113">
        <v>114.55</v>
      </c>
      <c r="C113">
        <v>113.455</v>
      </c>
      <c r="D113">
        <v>114.37</v>
      </c>
      <c r="E113">
        <v>16213682</v>
      </c>
      <c r="F113">
        <v>114.17959999999999</v>
      </c>
      <c r="G113" s="4">
        <v>45468.166666666664</v>
      </c>
      <c r="H113">
        <v>118986</v>
      </c>
    </row>
    <row r="114" spans="1:8" x14ac:dyDescent="0.25">
      <c r="A114">
        <v>114.39</v>
      </c>
      <c r="B114">
        <v>114.815</v>
      </c>
      <c r="C114">
        <v>113.14</v>
      </c>
      <c r="D114">
        <v>114.41</v>
      </c>
      <c r="E114">
        <v>15771751</v>
      </c>
      <c r="F114">
        <v>114.2199</v>
      </c>
      <c r="G114" s="4">
        <v>45469.166666666664</v>
      </c>
      <c r="H114">
        <v>130498</v>
      </c>
    </row>
    <row r="115" spans="1:8" x14ac:dyDescent="0.25">
      <c r="A115">
        <v>114.99</v>
      </c>
      <c r="B115">
        <v>114.99</v>
      </c>
      <c r="C115">
        <v>114.11</v>
      </c>
      <c r="D115">
        <v>114.9</v>
      </c>
      <c r="E115">
        <v>16812731</v>
      </c>
      <c r="F115">
        <v>114.61150000000001</v>
      </c>
      <c r="G115" s="4">
        <v>45470.166666666664</v>
      </c>
      <c r="H115">
        <v>110097</v>
      </c>
    </row>
    <row r="116" spans="1:8" x14ac:dyDescent="0.25">
      <c r="A116">
        <v>115.86</v>
      </c>
      <c r="B116">
        <v>116.54</v>
      </c>
      <c r="C116">
        <v>114.675</v>
      </c>
      <c r="D116">
        <v>115.12</v>
      </c>
      <c r="E116">
        <v>24565910</v>
      </c>
      <c r="F116">
        <v>115.23699999999999</v>
      </c>
      <c r="G116" s="4">
        <v>45471.166666666664</v>
      </c>
      <c r="H116">
        <v>158192</v>
      </c>
    </row>
    <row r="117" spans="1:8" x14ac:dyDescent="0.25">
      <c r="A117">
        <v>115.71</v>
      </c>
      <c r="B117">
        <v>116.74</v>
      </c>
      <c r="C117">
        <v>114.53</v>
      </c>
      <c r="D117">
        <v>114.96</v>
      </c>
      <c r="E117">
        <v>11972881</v>
      </c>
      <c r="F117">
        <v>115.2692</v>
      </c>
      <c r="G117" s="4">
        <v>45474.166666666664</v>
      </c>
      <c r="H117">
        <v>125632</v>
      </c>
    </row>
    <row r="118" spans="1:8" x14ac:dyDescent="0.25">
      <c r="A118">
        <v>115.9</v>
      </c>
      <c r="B118">
        <v>115.94</v>
      </c>
      <c r="C118">
        <v>113.49</v>
      </c>
      <c r="D118">
        <v>114.18</v>
      </c>
      <c r="E118">
        <v>13326703</v>
      </c>
      <c r="F118">
        <v>114.3498</v>
      </c>
      <c r="G118" s="4">
        <v>45475.166666666664</v>
      </c>
      <c r="H118">
        <v>131764</v>
      </c>
    </row>
    <row r="119" spans="1:8" x14ac:dyDescent="0.25">
      <c r="A119">
        <v>114.27</v>
      </c>
      <c r="B119">
        <v>115.66</v>
      </c>
      <c r="C119">
        <v>114.27</v>
      </c>
      <c r="D119">
        <v>114.76</v>
      </c>
      <c r="E119">
        <v>7732928</v>
      </c>
      <c r="F119">
        <v>114.94799999999999</v>
      </c>
      <c r="G119" s="4">
        <v>45476.166666666664</v>
      </c>
      <c r="H119">
        <v>77800</v>
      </c>
    </row>
    <row r="120" spans="1:8" x14ac:dyDescent="0.25">
      <c r="A120">
        <v>114.61</v>
      </c>
      <c r="B120">
        <v>114.63</v>
      </c>
      <c r="C120">
        <v>112.685</v>
      </c>
      <c r="D120">
        <v>113.37</v>
      </c>
      <c r="E120">
        <v>12630986</v>
      </c>
      <c r="F120">
        <v>113.36060000000001</v>
      </c>
      <c r="G120" s="4">
        <v>45478.166666666664</v>
      </c>
      <c r="H120">
        <v>121892</v>
      </c>
    </row>
    <row r="121" spans="1:8" x14ac:dyDescent="0.25">
      <c r="A121">
        <v>112.39</v>
      </c>
      <c r="B121">
        <v>113.55</v>
      </c>
      <c r="C121">
        <v>111.42</v>
      </c>
      <c r="D121">
        <v>112.18</v>
      </c>
      <c r="E121">
        <v>13350549</v>
      </c>
      <c r="F121">
        <v>112.2383</v>
      </c>
      <c r="G121" s="4">
        <v>45481.166666666664</v>
      </c>
      <c r="H121">
        <v>140536</v>
      </c>
    </row>
    <row r="122" spans="1:8" x14ac:dyDescent="0.25">
      <c r="A122">
        <v>111.11</v>
      </c>
      <c r="B122">
        <v>112.54</v>
      </c>
      <c r="C122">
        <v>110.62</v>
      </c>
      <c r="D122">
        <v>110.94</v>
      </c>
      <c r="E122">
        <v>11729085</v>
      </c>
      <c r="F122">
        <v>111.3985</v>
      </c>
      <c r="G122" s="4">
        <v>45482.166666666664</v>
      </c>
      <c r="H122">
        <v>120494</v>
      </c>
    </row>
    <row r="123" spans="1:8" x14ac:dyDescent="0.25">
      <c r="A123">
        <v>110.92</v>
      </c>
      <c r="B123">
        <v>111.96</v>
      </c>
      <c r="C123">
        <v>110.42</v>
      </c>
      <c r="D123">
        <v>111.92</v>
      </c>
      <c r="E123">
        <v>10004094</v>
      </c>
      <c r="F123">
        <v>111.4678</v>
      </c>
      <c r="G123" s="4">
        <v>45483.166666666664</v>
      </c>
      <c r="H123">
        <v>104495</v>
      </c>
    </row>
    <row r="124" spans="1:8" x14ac:dyDescent="0.25">
      <c r="A124">
        <v>111.43</v>
      </c>
      <c r="B124">
        <v>113.315</v>
      </c>
      <c r="C124">
        <v>110.93</v>
      </c>
      <c r="D124">
        <v>113.25</v>
      </c>
      <c r="E124">
        <v>13084875</v>
      </c>
      <c r="F124">
        <v>112.727</v>
      </c>
      <c r="G124" s="4">
        <v>45484.166666666664</v>
      </c>
      <c r="H124">
        <v>133526</v>
      </c>
    </row>
    <row r="125" spans="1:8" x14ac:dyDescent="0.25">
      <c r="A125">
        <v>113.99</v>
      </c>
      <c r="B125">
        <v>114.15</v>
      </c>
      <c r="C125">
        <v>112.63</v>
      </c>
      <c r="D125">
        <v>113.27</v>
      </c>
      <c r="E125">
        <v>11684946</v>
      </c>
      <c r="F125">
        <v>113.2435</v>
      </c>
      <c r="G125" s="4">
        <v>45485.166666666664</v>
      </c>
      <c r="H125">
        <v>114616</v>
      </c>
    </row>
    <row r="126" spans="1:8" x14ac:dyDescent="0.25">
      <c r="A126">
        <v>114.27</v>
      </c>
      <c r="B126">
        <v>116.16</v>
      </c>
      <c r="C126">
        <v>113.575</v>
      </c>
      <c r="D126">
        <v>115.21</v>
      </c>
      <c r="E126">
        <v>13032503</v>
      </c>
      <c r="F126">
        <v>115.2028</v>
      </c>
      <c r="G126" s="4">
        <v>45488.166666666664</v>
      </c>
      <c r="H126">
        <v>156985</v>
      </c>
    </row>
    <row r="127" spans="1:8" x14ac:dyDescent="0.25">
      <c r="A127">
        <v>114.35</v>
      </c>
      <c r="B127">
        <v>116.35</v>
      </c>
      <c r="C127">
        <v>113.71</v>
      </c>
      <c r="D127">
        <v>116.04</v>
      </c>
      <c r="E127">
        <v>13614050</v>
      </c>
      <c r="F127">
        <v>115.6314</v>
      </c>
      <c r="G127" s="4">
        <v>45489.166666666664</v>
      </c>
      <c r="H127">
        <v>136240</v>
      </c>
    </row>
    <row r="128" spans="1:8" x14ac:dyDescent="0.25">
      <c r="A128">
        <v>116.74</v>
      </c>
      <c r="B128">
        <v>118.175</v>
      </c>
      <c r="C128">
        <v>116.55</v>
      </c>
      <c r="D128">
        <v>117.64</v>
      </c>
      <c r="E128">
        <v>13602766</v>
      </c>
      <c r="F128">
        <v>117.5269</v>
      </c>
      <c r="G128" s="4">
        <v>45490.166666666664</v>
      </c>
      <c r="H128">
        <v>168523</v>
      </c>
    </row>
    <row r="129" spans="1:8" x14ac:dyDescent="0.25">
      <c r="A129">
        <v>117.95</v>
      </c>
      <c r="B129">
        <v>119.92</v>
      </c>
      <c r="C129">
        <v>117.435</v>
      </c>
      <c r="D129">
        <v>118.8</v>
      </c>
      <c r="E129">
        <v>13033563</v>
      </c>
      <c r="F129">
        <v>118.9847</v>
      </c>
      <c r="G129" s="4">
        <v>45491.166666666664</v>
      </c>
      <c r="H129">
        <v>146731</v>
      </c>
    </row>
    <row r="130" spans="1:8" x14ac:dyDescent="0.25">
      <c r="A130">
        <v>118.59</v>
      </c>
      <c r="B130">
        <v>118.8793</v>
      </c>
      <c r="C130">
        <v>115.87</v>
      </c>
      <c r="D130">
        <v>116.07</v>
      </c>
      <c r="E130">
        <v>16157707</v>
      </c>
      <c r="F130">
        <v>116.94289999999999</v>
      </c>
      <c r="G130" s="4">
        <v>45492.166666666664</v>
      </c>
      <c r="H130">
        <v>171865</v>
      </c>
    </row>
    <row r="131" spans="1:8" x14ac:dyDescent="0.25">
      <c r="A131">
        <v>115.18</v>
      </c>
      <c r="B131">
        <v>115.94</v>
      </c>
      <c r="C131">
        <v>114.58</v>
      </c>
      <c r="D131">
        <v>115.27</v>
      </c>
      <c r="E131">
        <v>12065877</v>
      </c>
      <c r="F131">
        <v>115.3429</v>
      </c>
      <c r="G131" s="4">
        <v>45495.166666666664</v>
      </c>
      <c r="H131">
        <v>114513</v>
      </c>
    </row>
    <row r="132" spans="1:8" x14ac:dyDescent="0.25">
      <c r="A132">
        <v>114.81</v>
      </c>
      <c r="B132">
        <v>115.17</v>
      </c>
      <c r="C132">
        <v>113.17</v>
      </c>
      <c r="D132">
        <v>113.41</v>
      </c>
      <c r="E132">
        <v>11251733</v>
      </c>
      <c r="F132">
        <v>113.779</v>
      </c>
      <c r="G132" s="4">
        <v>45496.166666666664</v>
      </c>
      <c r="H132">
        <v>134121</v>
      </c>
    </row>
    <row r="133" spans="1:8" x14ac:dyDescent="0.25">
      <c r="A133">
        <v>113.765</v>
      </c>
      <c r="B133">
        <v>115.2</v>
      </c>
      <c r="C133">
        <v>113.065</v>
      </c>
      <c r="D133">
        <v>115.01</v>
      </c>
      <c r="E133">
        <v>14925184</v>
      </c>
      <c r="F133">
        <v>114.7176</v>
      </c>
      <c r="G133" s="4">
        <v>45497.166666666664</v>
      </c>
      <c r="H133">
        <v>135485</v>
      </c>
    </row>
    <row r="134" spans="1:8" x14ac:dyDescent="0.25">
      <c r="A134">
        <v>115.17</v>
      </c>
      <c r="B134">
        <v>118.03</v>
      </c>
      <c r="C134">
        <v>114.56</v>
      </c>
      <c r="D134">
        <v>117.43</v>
      </c>
      <c r="E134">
        <v>17021698</v>
      </c>
      <c r="F134">
        <v>116.88720000000001</v>
      </c>
      <c r="G134" s="4">
        <v>45498.166666666664</v>
      </c>
      <c r="H134">
        <v>135879</v>
      </c>
    </row>
    <row r="135" spans="1:8" x14ac:dyDescent="0.25">
      <c r="A135">
        <v>116.77</v>
      </c>
      <c r="B135">
        <v>118.03</v>
      </c>
      <c r="C135">
        <v>116.47</v>
      </c>
      <c r="D135">
        <v>117.33</v>
      </c>
      <c r="E135">
        <v>11252479</v>
      </c>
      <c r="F135">
        <v>117.38639999999999</v>
      </c>
      <c r="G135" s="4">
        <v>45499.166666666664</v>
      </c>
      <c r="H135">
        <v>108030</v>
      </c>
    </row>
    <row r="136" spans="1:8" x14ac:dyDescent="0.25">
      <c r="A136">
        <v>117.32</v>
      </c>
      <c r="B136">
        <v>117.39</v>
      </c>
      <c r="C136">
        <v>115.38</v>
      </c>
      <c r="D136">
        <v>116.1</v>
      </c>
      <c r="E136">
        <v>8861806</v>
      </c>
      <c r="F136">
        <v>116.1555</v>
      </c>
      <c r="G136" s="4">
        <v>45502.166666666664</v>
      </c>
      <c r="H136">
        <v>96522</v>
      </c>
    </row>
    <row r="137" spans="1:8" x14ac:dyDescent="0.25">
      <c r="A137">
        <v>116.36</v>
      </c>
      <c r="B137">
        <v>118.595</v>
      </c>
      <c r="C137">
        <v>116.23</v>
      </c>
      <c r="D137">
        <v>118.17</v>
      </c>
      <c r="E137">
        <v>12483857</v>
      </c>
      <c r="F137">
        <v>117.8596</v>
      </c>
      <c r="G137" s="4">
        <v>45503.166666666664</v>
      </c>
      <c r="H137">
        <v>128233</v>
      </c>
    </row>
    <row r="138" spans="1:8" x14ac:dyDescent="0.25">
      <c r="A138">
        <v>119.64</v>
      </c>
      <c r="B138">
        <v>119.76</v>
      </c>
      <c r="C138">
        <v>118.56</v>
      </c>
      <c r="D138">
        <v>118.59</v>
      </c>
      <c r="E138">
        <v>15137710</v>
      </c>
      <c r="F138">
        <v>119.0406</v>
      </c>
      <c r="G138" s="4">
        <v>45504.166666666664</v>
      </c>
      <c r="H138">
        <v>128348</v>
      </c>
    </row>
    <row r="139" spans="1:8" x14ac:dyDescent="0.25">
      <c r="A139">
        <v>118.35</v>
      </c>
      <c r="B139">
        <v>119.49</v>
      </c>
      <c r="C139">
        <v>116.36</v>
      </c>
      <c r="D139">
        <v>116.95</v>
      </c>
      <c r="E139">
        <v>15051482</v>
      </c>
      <c r="F139">
        <v>117.26390000000001</v>
      </c>
      <c r="G139" s="4">
        <v>45505.166666666664</v>
      </c>
      <c r="H139">
        <v>157102</v>
      </c>
    </row>
    <row r="140" spans="1:8" x14ac:dyDescent="0.25">
      <c r="A140">
        <v>115.97</v>
      </c>
      <c r="B140">
        <v>118.87</v>
      </c>
      <c r="C140">
        <v>115.42</v>
      </c>
      <c r="D140">
        <v>116.88</v>
      </c>
      <c r="E140">
        <v>20403773</v>
      </c>
      <c r="F140">
        <v>116.8219</v>
      </c>
      <c r="G140" s="4">
        <v>45506.166666666664</v>
      </c>
      <c r="H140">
        <v>205620</v>
      </c>
    </row>
    <row r="141" spans="1:8" x14ac:dyDescent="0.25">
      <c r="A141">
        <v>115.54</v>
      </c>
      <c r="B141">
        <v>116.03</v>
      </c>
      <c r="C141">
        <v>113.25</v>
      </c>
      <c r="D141">
        <v>114.77</v>
      </c>
      <c r="E141">
        <v>18025858</v>
      </c>
      <c r="F141">
        <v>114.7516</v>
      </c>
      <c r="G141" s="4">
        <v>45509.166666666664</v>
      </c>
      <c r="H141">
        <v>190977</v>
      </c>
    </row>
    <row r="142" spans="1:8" x14ac:dyDescent="0.25">
      <c r="A142">
        <v>114.45</v>
      </c>
      <c r="B142">
        <v>115.63</v>
      </c>
      <c r="C142">
        <v>113.63</v>
      </c>
      <c r="D142">
        <v>114.16</v>
      </c>
      <c r="E142">
        <v>13647778</v>
      </c>
      <c r="F142">
        <v>114.6481</v>
      </c>
      <c r="G142" s="4">
        <v>45510.166666666664</v>
      </c>
      <c r="H142">
        <v>146640</v>
      </c>
    </row>
    <row r="143" spans="1:8" x14ac:dyDescent="0.25">
      <c r="A143">
        <v>115.45</v>
      </c>
      <c r="B143">
        <v>117.119</v>
      </c>
      <c r="C143">
        <v>115.26</v>
      </c>
      <c r="D143">
        <v>115.68</v>
      </c>
      <c r="E143">
        <v>13660657</v>
      </c>
      <c r="F143">
        <v>116.0817</v>
      </c>
      <c r="G143" s="4">
        <v>45511.166666666664</v>
      </c>
      <c r="H143">
        <v>128690</v>
      </c>
    </row>
    <row r="144" spans="1:8" x14ac:dyDescent="0.25">
      <c r="A144">
        <v>116.08</v>
      </c>
      <c r="B144">
        <v>118.105</v>
      </c>
      <c r="C144">
        <v>115.73</v>
      </c>
      <c r="D144">
        <v>117.89</v>
      </c>
      <c r="E144">
        <v>13850993</v>
      </c>
      <c r="F144">
        <v>117.5214</v>
      </c>
      <c r="G144" s="4">
        <v>45512.166666666664</v>
      </c>
      <c r="H144">
        <v>116107</v>
      </c>
    </row>
    <row r="145" spans="1:8" x14ac:dyDescent="0.25">
      <c r="A145">
        <v>117.88500000000001</v>
      </c>
      <c r="B145">
        <v>119.31</v>
      </c>
      <c r="C145">
        <v>117.36</v>
      </c>
      <c r="D145">
        <v>118.85</v>
      </c>
      <c r="E145">
        <v>12151867</v>
      </c>
      <c r="F145">
        <v>118.542</v>
      </c>
      <c r="G145" s="4">
        <v>45513.166666666664</v>
      </c>
      <c r="H145">
        <v>106439</v>
      </c>
    </row>
    <row r="146" spans="1:8" x14ac:dyDescent="0.25">
      <c r="A146">
        <v>119.55</v>
      </c>
      <c r="B146">
        <v>120.1699</v>
      </c>
      <c r="C146">
        <v>118.02</v>
      </c>
      <c r="D146">
        <v>119</v>
      </c>
      <c r="E146">
        <v>13228911</v>
      </c>
      <c r="F146">
        <v>118.8661</v>
      </c>
      <c r="G146" s="4">
        <v>45516.166666666664</v>
      </c>
      <c r="H146">
        <v>131358</v>
      </c>
    </row>
    <row r="147" spans="1:8" x14ac:dyDescent="0.25">
      <c r="A147">
        <v>118.27500000000001</v>
      </c>
      <c r="B147">
        <v>118.51</v>
      </c>
      <c r="C147">
        <v>117.5</v>
      </c>
      <c r="D147">
        <v>117.86</v>
      </c>
      <c r="E147">
        <v>11585067</v>
      </c>
      <c r="F147">
        <v>117.9426</v>
      </c>
      <c r="G147" s="4">
        <v>45517.166666666664</v>
      </c>
      <c r="H147">
        <v>117530</v>
      </c>
    </row>
    <row r="148" spans="1:8" x14ac:dyDescent="0.25">
      <c r="A148">
        <v>118.1</v>
      </c>
      <c r="B148">
        <v>119.9</v>
      </c>
      <c r="C148">
        <v>117.63</v>
      </c>
      <c r="D148">
        <v>118.95</v>
      </c>
      <c r="E148">
        <v>12194520</v>
      </c>
      <c r="F148">
        <v>118.88120000000001</v>
      </c>
      <c r="G148" s="4">
        <v>45518.166666666664</v>
      </c>
      <c r="H148">
        <v>109008</v>
      </c>
    </row>
    <row r="149" spans="1:8" x14ac:dyDescent="0.25">
      <c r="A149">
        <v>118.25</v>
      </c>
      <c r="B149">
        <v>119.63</v>
      </c>
      <c r="C149">
        <v>118.12</v>
      </c>
      <c r="D149">
        <v>118.73</v>
      </c>
      <c r="E149">
        <v>11579432</v>
      </c>
      <c r="F149">
        <v>118.85899999999999</v>
      </c>
      <c r="G149" s="4">
        <v>45519.166666666664</v>
      </c>
      <c r="H149">
        <v>111685</v>
      </c>
    </row>
    <row r="150" spans="1:8" x14ac:dyDescent="0.25">
      <c r="A150">
        <v>117.99</v>
      </c>
      <c r="B150">
        <v>118.48</v>
      </c>
      <c r="C150">
        <v>117.66</v>
      </c>
      <c r="D150">
        <v>118.17</v>
      </c>
      <c r="E150">
        <v>10056024</v>
      </c>
      <c r="F150">
        <v>118.0993</v>
      </c>
      <c r="G150" s="4">
        <v>45520.166666666664</v>
      </c>
      <c r="H150">
        <v>89864</v>
      </c>
    </row>
    <row r="151" spans="1:8" x14ac:dyDescent="0.25">
      <c r="A151">
        <v>118.4</v>
      </c>
      <c r="B151">
        <v>120.5</v>
      </c>
      <c r="C151">
        <v>118.17</v>
      </c>
      <c r="D151">
        <v>118.53</v>
      </c>
      <c r="E151">
        <v>12417467</v>
      </c>
      <c r="F151">
        <v>119.2072</v>
      </c>
      <c r="G151" s="4">
        <v>45523.166666666664</v>
      </c>
      <c r="H151">
        <v>115102</v>
      </c>
    </row>
    <row r="152" spans="1:8" x14ac:dyDescent="0.25">
      <c r="A152">
        <v>118.65</v>
      </c>
      <c r="B152">
        <v>118.65</v>
      </c>
      <c r="C152">
        <v>114.51</v>
      </c>
      <c r="D152">
        <v>114.58</v>
      </c>
      <c r="E152">
        <v>15631967</v>
      </c>
      <c r="F152">
        <v>115.43210000000001</v>
      </c>
      <c r="G152" s="4">
        <v>45524.166666666664</v>
      </c>
      <c r="H152">
        <v>153200</v>
      </c>
    </row>
    <row r="153" spans="1:8" x14ac:dyDescent="0.25">
      <c r="A153">
        <v>115.01</v>
      </c>
      <c r="B153">
        <v>115.57</v>
      </c>
      <c r="C153">
        <v>113.76</v>
      </c>
      <c r="D153">
        <v>113.85</v>
      </c>
      <c r="E153">
        <v>11752358</v>
      </c>
      <c r="F153">
        <v>114.4402</v>
      </c>
      <c r="G153" s="4">
        <v>45525.166666666664</v>
      </c>
      <c r="H153">
        <v>112139</v>
      </c>
    </row>
    <row r="154" spans="1:8" x14ac:dyDescent="0.25">
      <c r="A154">
        <v>113.78</v>
      </c>
      <c r="B154">
        <v>115.01</v>
      </c>
      <c r="C154">
        <v>113.63500000000001</v>
      </c>
      <c r="D154">
        <v>114.73</v>
      </c>
      <c r="E154">
        <v>10609501</v>
      </c>
      <c r="F154">
        <v>114.5449</v>
      </c>
      <c r="G154" s="4">
        <v>45526.166666666664</v>
      </c>
      <c r="H154">
        <v>92642</v>
      </c>
    </row>
    <row r="155" spans="1:8" x14ac:dyDescent="0.25">
      <c r="A155">
        <v>115.02500000000001</v>
      </c>
      <c r="B155">
        <v>116.72</v>
      </c>
      <c r="C155">
        <v>115.02500000000001</v>
      </c>
      <c r="D155">
        <v>116.32</v>
      </c>
      <c r="E155">
        <v>10381431</v>
      </c>
      <c r="F155">
        <v>116.1724</v>
      </c>
      <c r="G155" s="4">
        <v>45527.166666666664</v>
      </c>
      <c r="H155">
        <v>93885</v>
      </c>
    </row>
    <row r="156" spans="1:8" x14ac:dyDescent="0.25">
      <c r="A156">
        <v>117.76</v>
      </c>
      <c r="B156">
        <v>118.94</v>
      </c>
      <c r="C156">
        <v>116.92</v>
      </c>
      <c r="D156">
        <v>118.81</v>
      </c>
      <c r="E156">
        <v>13671016</v>
      </c>
      <c r="F156">
        <v>118.4081</v>
      </c>
      <c r="G156" s="4">
        <v>45530.166666666664</v>
      </c>
      <c r="H156">
        <v>120555</v>
      </c>
    </row>
    <row r="157" spans="1:8" x14ac:dyDescent="0.25">
      <c r="A157">
        <v>118.96</v>
      </c>
      <c r="B157">
        <v>119.41</v>
      </c>
      <c r="C157">
        <v>117.4</v>
      </c>
      <c r="D157">
        <v>117.68</v>
      </c>
      <c r="E157">
        <v>9991631</v>
      </c>
      <c r="F157">
        <v>117.9803</v>
      </c>
      <c r="G157" s="4">
        <v>45531.166666666664</v>
      </c>
      <c r="H157">
        <v>97289</v>
      </c>
    </row>
    <row r="158" spans="1:8" x14ac:dyDescent="0.25">
      <c r="A158">
        <v>117</v>
      </c>
      <c r="B158">
        <v>117.58</v>
      </c>
      <c r="C158">
        <v>116.26</v>
      </c>
      <c r="D158">
        <v>116.52</v>
      </c>
      <c r="E158">
        <v>10742867</v>
      </c>
      <c r="F158">
        <v>116.6776</v>
      </c>
      <c r="G158" s="4">
        <v>45532.166666666664</v>
      </c>
      <c r="H158">
        <v>91315</v>
      </c>
    </row>
    <row r="159" spans="1:8" x14ac:dyDescent="0.25">
      <c r="A159">
        <v>117.2</v>
      </c>
      <c r="B159">
        <v>118.79</v>
      </c>
      <c r="C159">
        <v>116.35</v>
      </c>
      <c r="D159">
        <v>118.13</v>
      </c>
      <c r="E159">
        <v>10753895</v>
      </c>
      <c r="F159">
        <v>118.0518</v>
      </c>
      <c r="G159" s="4">
        <v>45533.166666666664</v>
      </c>
      <c r="H159">
        <v>104299</v>
      </c>
    </row>
    <row r="160" spans="1:8" x14ac:dyDescent="0.25">
      <c r="A160">
        <v>116.79</v>
      </c>
      <c r="B160">
        <v>118.02</v>
      </c>
      <c r="C160">
        <v>116.29</v>
      </c>
      <c r="D160">
        <v>117.94</v>
      </c>
      <c r="E160">
        <v>13284689</v>
      </c>
      <c r="F160">
        <v>117.43810000000001</v>
      </c>
      <c r="G160" s="4">
        <v>45534.166666666664</v>
      </c>
      <c r="H160">
        <v>108509</v>
      </c>
    </row>
    <row r="161" spans="1:8" x14ac:dyDescent="0.25">
      <c r="A161">
        <v>115.84</v>
      </c>
      <c r="B161">
        <v>116.09</v>
      </c>
      <c r="C161">
        <v>114.04</v>
      </c>
      <c r="D161">
        <v>115.47</v>
      </c>
      <c r="E161">
        <v>15725139</v>
      </c>
      <c r="F161">
        <v>115.27849999999999</v>
      </c>
      <c r="G161" s="4">
        <v>45538.166666666664</v>
      </c>
      <c r="H161">
        <v>148432</v>
      </c>
    </row>
    <row r="162" spans="1:8" x14ac:dyDescent="0.25">
      <c r="A162">
        <v>115.29</v>
      </c>
      <c r="B162">
        <v>116.15</v>
      </c>
      <c r="C162">
        <v>113.97499999999999</v>
      </c>
      <c r="D162">
        <v>114.06</v>
      </c>
      <c r="E162">
        <v>12620584</v>
      </c>
      <c r="F162">
        <v>114.7213</v>
      </c>
      <c r="G162" s="4">
        <v>45539.166666666664</v>
      </c>
      <c r="H162">
        <v>122612</v>
      </c>
    </row>
    <row r="163" spans="1:8" x14ac:dyDescent="0.25">
      <c r="A163">
        <v>115.07</v>
      </c>
      <c r="B163">
        <v>115.28</v>
      </c>
      <c r="C163">
        <v>113.07</v>
      </c>
      <c r="D163">
        <v>113.17</v>
      </c>
      <c r="E163">
        <v>17200770</v>
      </c>
      <c r="F163">
        <v>113.795</v>
      </c>
      <c r="G163" s="4">
        <v>45540.166666666664</v>
      </c>
      <c r="H163">
        <v>123091</v>
      </c>
    </row>
    <row r="164" spans="1:8" x14ac:dyDescent="0.25">
      <c r="A164">
        <v>113.59</v>
      </c>
      <c r="B164">
        <v>114.18</v>
      </c>
      <c r="C164">
        <v>111.732</v>
      </c>
      <c r="D164">
        <v>112.64</v>
      </c>
      <c r="E164">
        <v>13467747</v>
      </c>
      <c r="F164">
        <v>112.63079999999999</v>
      </c>
      <c r="G164" s="4">
        <v>45541.166666666664</v>
      </c>
      <c r="H164">
        <v>139994</v>
      </c>
    </row>
    <row r="165" spans="1:8" x14ac:dyDescent="0.25">
      <c r="A165">
        <v>112.87</v>
      </c>
      <c r="B165">
        <v>116.15</v>
      </c>
      <c r="C165">
        <v>112.66</v>
      </c>
      <c r="D165">
        <v>115.01</v>
      </c>
      <c r="E165">
        <v>21645325</v>
      </c>
      <c r="F165">
        <v>115.0335</v>
      </c>
      <c r="G165" s="4">
        <v>45544.166666666664</v>
      </c>
      <c r="H165">
        <v>198084</v>
      </c>
    </row>
    <row r="166" spans="1:8" x14ac:dyDescent="0.25">
      <c r="A166">
        <v>115.1</v>
      </c>
      <c r="B166">
        <v>115.4</v>
      </c>
      <c r="C166">
        <v>110.17</v>
      </c>
      <c r="D166">
        <v>110.82</v>
      </c>
      <c r="E166">
        <v>20913405</v>
      </c>
      <c r="F166">
        <v>111.5342</v>
      </c>
      <c r="G166" s="4">
        <v>45545.166666666664</v>
      </c>
      <c r="H166">
        <v>194372</v>
      </c>
    </row>
    <row r="167" spans="1:8" x14ac:dyDescent="0.25">
      <c r="A167">
        <v>110.77500000000001</v>
      </c>
      <c r="B167">
        <v>110.95</v>
      </c>
      <c r="C167">
        <v>107.77</v>
      </c>
      <c r="D167">
        <v>109.72</v>
      </c>
      <c r="E167">
        <v>19571945</v>
      </c>
      <c r="F167">
        <v>109.3108</v>
      </c>
      <c r="G167" s="4">
        <v>45546.166666666664</v>
      </c>
      <c r="H167">
        <v>190975</v>
      </c>
    </row>
    <row r="168" spans="1:8" x14ac:dyDescent="0.25">
      <c r="A168">
        <v>109.9</v>
      </c>
      <c r="B168">
        <v>111.33</v>
      </c>
      <c r="C168">
        <v>109.76090000000001</v>
      </c>
      <c r="D168">
        <v>111.23</v>
      </c>
      <c r="E168">
        <v>15923318</v>
      </c>
      <c r="F168">
        <v>110.77509999999999</v>
      </c>
      <c r="G168" s="4">
        <v>45547.166666666664</v>
      </c>
      <c r="H168">
        <v>117249</v>
      </c>
    </row>
    <row r="169" spans="1:8" x14ac:dyDescent="0.25">
      <c r="A169">
        <v>111.47</v>
      </c>
      <c r="B169">
        <v>112.47</v>
      </c>
      <c r="C169">
        <v>110.93</v>
      </c>
      <c r="D169">
        <v>111.15</v>
      </c>
      <c r="E169">
        <v>10035392</v>
      </c>
      <c r="F169">
        <v>111.55029999999999</v>
      </c>
      <c r="G169" s="4">
        <v>45548.166666666664</v>
      </c>
      <c r="H169">
        <v>107794</v>
      </c>
    </row>
    <row r="170" spans="1:8" x14ac:dyDescent="0.25">
      <c r="A170">
        <v>112.05</v>
      </c>
      <c r="B170">
        <v>113.08499999999999</v>
      </c>
      <c r="C170">
        <v>111.69</v>
      </c>
      <c r="D170">
        <v>112.71</v>
      </c>
      <c r="E170">
        <v>11729034</v>
      </c>
      <c r="F170">
        <v>112.5057</v>
      </c>
      <c r="G170" s="4">
        <v>45551.166666666664</v>
      </c>
      <c r="H170">
        <v>111856</v>
      </c>
    </row>
    <row r="171" spans="1:8" x14ac:dyDescent="0.25">
      <c r="A171">
        <v>112.32</v>
      </c>
      <c r="B171">
        <v>114.37</v>
      </c>
      <c r="C171">
        <v>112.12</v>
      </c>
      <c r="D171">
        <v>114.18</v>
      </c>
      <c r="E171">
        <v>12202556</v>
      </c>
      <c r="F171">
        <v>113.9443</v>
      </c>
      <c r="G171" s="4">
        <v>45552.166666666664</v>
      </c>
      <c r="H171">
        <v>115271</v>
      </c>
    </row>
    <row r="172" spans="1:8" x14ac:dyDescent="0.25">
      <c r="A172">
        <v>114.11</v>
      </c>
      <c r="B172">
        <v>115.63</v>
      </c>
      <c r="C172">
        <v>113.81</v>
      </c>
      <c r="D172">
        <v>114.58</v>
      </c>
      <c r="E172">
        <v>12569929</v>
      </c>
      <c r="F172">
        <v>114.54600000000001</v>
      </c>
      <c r="G172" s="4">
        <v>45553.166666666664</v>
      </c>
      <c r="H172">
        <v>121033</v>
      </c>
    </row>
    <row r="173" spans="1:8" x14ac:dyDescent="0.25">
      <c r="A173">
        <v>116.16</v>
      </c>
      <c r="B173">
        <v>117.575</v>
      </c>
      <c r="C173">
        <v>115.19</v>
      </c>
      <c r="D173">
        <v>116</v>
      </c>
      <c r="E173">
        <v>12660642</v>
      </c>
      <c r="F173">
        <v>116.4072</v>
      </c>
      <c r="G173" s="4">
        <v>45554.166666666664</v>
      </c>
      <c r="H173">
        <v>124542</v>
      </c>
    </row>
    <row r="174" spans="1:8" x14ac:dyDescent="0.25">
      <c r="A174">
        <v>115.46</v>
      </c>
      <c r="B174">
        <v>115.51</v>
      </c>
      <c r="C174">
        <v>114.25</v>
      </c>
      <c r="D174">
        <v>115.27</v>
      </c>
      <c r="E174">
        <v>36206195</v>
      </c>
      <c r="F174">
        <v>115.16249999999999</v>
      </c>
      <c r="G174" s="4">
        <v>45555.166666666664</v>
      </c>
      <c r="H174">
        <v>125545</v>
      </c>
    </row>
    <row r="175" spans="1:8" x14ac:dyDescent="0.25">
      <c r="A175">
        <v>115.33</v>
      </c>
      <c r="B175">
        <v>117.79300000000001</v>
      </c>
      <c r="C175">
        <v>115.12</v>
      </c>
      <c r="D175">
        <v>117.36</v>
      </c>
      <c r="E175">
        <v>16066285</v>
      </c>
      <c r="F175">
        <v>117.0497</v>
      </c>
      <c r="G175" s="4">
        <v>45558.166666666664</v>
      </c>
      <c r="H175">
        <v>133024</v>
      </c>
    </row>
    <row r="176" spans="1:8" x14ac:dyDescent="0.25">
      <c r="A176">
        <v>117.84</v>
      </c>
      <c r="B176">
        <v>118.16</v>
      </c>
      <c r="C176">
        <v>116.83</v>
      </c>
      <c r="D176">
        <v>117.05</v>
      </c>
      <c r="E176">
        <v>11984863</v>
      </c>
      <c r="F176">
        <v>117.2277</v>
      </c>
      <c r="G176" s="4">
        <v>45559.166666666664</v>
      </c>
      <c r="H176">
        <v>106279</v>
      </c>
    </row>
    <row r="177" spans="1:8" x14ac:dyDescent="0.25">
      <c r="A177">
        <v>116.485</v>
      </c>
      <c r="B177">
        <v>117.05</v>
      </c>
      <c r="C177">
        <v>114.04</v>
      </c>
      <c r="D177">
        <v>114.77</v>
      </c>
      <c r="E177">
        <v>13816041</v>
      </c>
      <c r="F177">
        <v>114.92619999999999</v>
      </c>
      <c r="G177" s="4">
        <v>45560.166666666664</v>
      </c>
      <c r="H177">
        <v>138446</v>
      </c>
    </row>
    <row r="178" spans="1:8" x14ac:dyDescent="0.25">
      <c r="A178">
        <v>111.14</v>
      </c>
      <c r="B178">
        <v>113.48</v>
      </c>
      <c r="C178">
        <v>111.14</v>
      </c>
      <c r="D178">
        <v>112.8</v>
      </c>
      <c r="E178">
        <v>16887908</v>
      </c>
      <c r="F178">
        <v>112.7461</v>
      </c>
      <c r="G178" s="4">
        <v>45561.166666666664</v>
      </c>
      <c r="H178">
        <v>184615</v>
      </c>
    </row>
    <row r="179" spans="1:8" x14ac:dyDescent="0.25">
      <c r="A179">
        <v>113.76</v>
      </c>
      <c r="B179">
        <v>116.09</v>
      </c>
      <c r="C179">
        <v>113.25</v>
      </c>
      <c r="D179">
        <v>115.82</v>
      </c>
      <c r="E179">
        <v>15963973</v>
      </c>
      <c r="F179">
        <v>115.36790000000001</v>
      </c>
      <c r="G179" s="4">
        <v>45562.166666666664</v>
      </c>
      <c r="H179">
        <v>142356</v>
      </c>
    </row>
    <row r="180" spans="1:8" x14ac:dyDescent="0.25">
      <c r="A180">
        <v>115.46</v>
      </c>
      <c r="B180">
        <v>117.39</v>
      </c>
      <c r="C180">
        <v>114.96</v>
      </c>
      <c r="D180">
        <v>117.22</v>
      </c>
      <c r="E180">
        <v>13250657</v>
      </c>
      <c r="F180">
        <v>116.67149999999999</v>
      </c>
      <c r="G180" s="4">
        <v>45565.166666666664</v>
      </c>
      <c r="H180">
        <v>121829</v>
      </c>
    </row>
    <row r="181" spans="1:8" x14ac:dyDescent="0.25">
      <c r="A181">
        <v>116.04</v>
      </c>
      <c r="B181">
        <v>120.6</v>
      </c>
      <c r="C181">
        <v>115.93</v>
      </c>
      <c r="D181">
        <v>119.93</v>
      </c>
      <c r="E181">
        <v>23235878</v>
      </c>
      <c r="F181">
        <v>119.6142</v>
      </c>
      <c r="G181" s="4">
        <v>45566.166666666664</v>
      </c>
      <c r="H181">
        <v>232394</v>
      </c>
    </row>
    <row r="182" spans="1:8" x14ac:dyDescent="0.25">
      <c r="A182">
        <v>121.93</v>
      </c>
      <c r="B182">
        <v>122.82</v>
      </c>
      <c r="C182">
        <v>120.2</v>
      </c>
      <c r="D182">
        <v>121.52</v>
      </c>
      <c r="E182">
        <v>17129676</v>
      </c>
      <c r="F182">
        <v>121.4143</v>
      </c>
      <c r="G182" s="4">
        <v>45567.166666666664</v>
      </c>
      <c r="H182">
        <v>178445</v>
      </c>
    </row>
    <row r="183" spans="1:8" x14ac:dyDescent="0.25">
      <c r="A183">
        <v>121.9</v>
      </c>
      <c r="B183">
        <v>123.17</v>
      </c>
      <c r="C183">
        <v>120.929</v>
      </c>
      <c r="D183">
        <v>122.58</v>
      </c>
      <c r="E183">
        <v>16524334</v>
      </c>
      <c r="F183">
        <v>122.3656</v>
      </c>
      <c r="G183" s="4">
        <v>45568.166666666664</v>
      </c>
      <c r="H183">
        <v>171027</v>
      </c>
    </row>
    <row r="184" spans="1:8" x14ac:dyDescent="0.25">
      <c r="A184">
        <v>123.2</v>
      </c>
      <c r="B184">
        <v>125.19</v>
      </c>
      <c r="C184">
        <v>122.43</v>
      </c>
      <c r="D184">
        <v>124.83</v>
      </c>
      <c r="E184">
        <v>19759207</v>
      </c>
      <c r="F184">
        <v>124.46380000000001</v>
      </c>
      <c r="G184" s="4">
        <v>45569.166666666664</v>
      </c>
      <c r="H184">
        <v>187143</v>
      </c>
    </row>
    <row r="185" spans="1:8" x14ac:dyDescent="0.25">
      <c r="A185">
        <v>125.25</v>
      </c>
      <c r="B185">
        <v>126.34</v>
      </c>
      <c r="C185">
        <v>124.86</v>
      </c>
      <c r="D185">
        <v>125.37</v>
      </c>
      <c r="E185">
        <v>15714440</v>
      </c>
      <c r="F185">
        <v>125.5728</v>
      </c>
      <c r="G185" s="4">
        <v>45572.166666666664</v>
      </c>
      <c r="H185">
        <v>158711</v>
      </c>
    </row>
    <row r="186" spans="1:8" x14ac:dyDescent="0.25">
      <c r="A186">
        <v>123.88</v>
      </c>
      <c r="B186">
        <v>124.02</v>
      </c>
      <c r="C186">
        <v>121.26</v>
      </c>
      <c r="D186">
        <v>122.04</v>
      </c>
      <c r="E186">
        <v>14818475</v>
      </c>
      <c r="F186">
        <v>122.2706</v>
      </c>
      <c r="G186" s="4">
        <v>45573.166666666664</v>
      </c>
      <c r="H186">
        <v>156201</v>
      </c>
    </row>
    <row r="187" spans="1:8" x14ac:dyDescent="0.25">
      <c r="A187">
        <v>120.9</v>
      </c>
      <c r="B187">
        <v>122.57989999999999</v>
      </c>
      <c r="C187">
        <v>120.8</v>
      </c>
      <c r="D187">
        <v>122.09</v>
      </c>
      <c r="E187">
        <v>11144864</v>
      </c>
      <c r="F187">
        <v>121.9597</v>
      </c>
      <c r="G187" s="4">
        <v>45574.166666666664</v>
      </c>
      <c r="H187">
        <v>117312</v>
      </c>
    </row>
    <row r="188" spans="1:8" x14ac:dyDescent="0.25">
      <c r="A188">
        <v>123.16</v>
      </c>
      <c r="B188">
        <v>123.7013</v>
      </c>
      <c r="C188">
        <v>122.29</v>
      </c>
      <c r="D188">
        <v>123.14</v>
      </c>
      <c r="E188">
        <v>10243320</v>
      </c>
      <c r="F188">
        <v>123.19710000000001</v>
      </c>
      <c r="G188" s="4">
        <v>45575.166666666664</v>
      </c>
      <c r="H188">
        <v>103383</v>
      </c>
    </row>
    <row r="189" spans="1:8" x14ac:dyDescent="0.25">
      <c r="A189">
        <v>123.1</v>
      </c>
      <c r="B189">
        <v>124.0339</v>
      </c>
      <c r="C189">
        <v>122.94</v>
      </c>
      <c r="D189">
        <v>123.61</v>
      </c>
      <c r="E189">
        <v>8294839</v>
      </c>
      <c r="F189">
        <v>123.65170000000001</v>
      </c>
      <c r="G189" s="4">
        <v>45576.166666666664</v>
      </c>
      <c r="H189">
        <v>93439</v>
      </c>
    </row>
    <row r="190" spans="1:8" x14ac:dyDescent="0.25">
      <c r="A190">
        <v>123.24</v>
      </c>
      <c r="B190">
        <v>124.26</v>
      </c>
      <c r="C190">
        <v>122.61499999999999</v>
      </c>
      <c r="D190">
        <v>124.08</v>
      </c>
      <c r="E190">
        <v>9808122</v>
      </c>
      <c r="F190">
        <v>123.7784</v>
      </c>
      <c r="G190" s="4">
        <v>45579.166666666664</v>
      </c>
      <c r="H190">
        <v>101067</v>
      </c>
    </row>
    <row r="191" spans="1:8" x14ac:dyDescent="0.25">
      <c r="A191">
        <v>120.82</v>
      </c>
      <c r="B191">
        <v>121.95</v>
      </c>
      <c r="C191">
        <v>119.78</v>
      </c>
      <c r="D191">
        <v>120.35</v>
      </c>
      <c r="E191">
        <v>15771317</v>
      </c>
      <c r="F191">
        <v>120.7208</v>
      </c>
      <c r="G191" s="4">
        <v>45580.166666666664</v>
      </c>
      <c r="H191">
        <v>161010</v>
      </c>
    </row>
    <row r="192" spans="1:8" x14ac:dyDescent="0.25">
      <c r="A192">
        <v>120.89</v>
      </c>
      <c r="B192">
        <v>121.435</v>
      </c>
      <c r="C192">
        <v>120.6</v>
      </c>
      <c r="D192">
        <v>120.66</v>
      </c>
      <c r="E192">
        <v>8426770</v>
      </c>
      <c r="F192">
        <v>120.8558</v>
      </c>
      <c r="G192" s="4">
        <v>45581.166666666664</v>
      </c>
      <c r="H192">
        <v>99624</v>
      </c>
    </row>
    <row r="193" spans="1:8" x14ac:dyDescent="0.25">
      <c r="A193">
        <v>120.76</v>
      </c>
      <c r="B193">
        <v>121.58</v>
      </c>
      <c r="C193">
        <v>119.71</v>
      </c>
      <c r="D193">
        <v>120.35</v>
      </c>
      <c r="E193">
        <v>11204857</v>
      </c>
      <c r="F193">
        <v>120.4849</v>
      </c>
      <c r="G193" s="4">
        <v>45582.166666666664</v>
      </c>
      <c r="H193">
        <v>124546</v>
      </c>
    </row>
    <row r="194" spans="1:8" x14ac:dyDescent="0.25">
      <c r="A194">
        <v>120.44</v>
      </c>
      <c r="B194">
        <v>120.64</v>
      </c>
      <c r="C194">
        <v>119.15</v>
      </c>
      <c r="D194">
        <v>120.01</v>
      </c>
      <c r="E194">
        <v>12898640</v>
      </c>
      <c r="F194">
        <v>119.8693</v>
      </c>
      <c r="G194" s="4">
        <v>45583.166666666664</v>
      </c>
      <c r="H194">
        <v>105267</v>
      </c>
    </row>
    <row r="195" spans="1:8" x14ac:dyDescent="0.25">
      <c r="A195">
        <v>120.98</v>
      </c>
      <c r="B195">
        <v>121.48</v>
      </c>
      <c r="C195">
        <v>119.72</v>
      </c>
      <c r="D195">
        <v>120.08</v>
      </c>
      <c r="E195">
        <v>10177777</v>
      </c>
      <c r="F195">
        <v>120.2266</v>
      </c>
      <c r="G195" s="4">
        <v>45586.166666666664</v>
      </c>
      <c r="H195">
        <v>99097</v>
      </c>
    </row>
    <row r="196" spans="1:8" x14ac:dyDescent="0.25">
      <c r="A196">
        <v>120.26</v>
      </c>
      <c r="B196">
        <v>121.19</v>
      </c>
      <c r="C196">
        <v>119.94</v>
      </c>
      <c r="D196">
        <v>120.7</v>
      </c>
      <c r="E196">
        <v>9201408</v>
      </c>
      <c r="F196">
        <v>120.67529999999999</v>
      </c>
      <c r="G196" s="4">
        <v>45587.166666666664</v>
      </c>
      <c r="H196">
        <v>89939</v>
      </c>
    </row>
    <row r="197" spans="1:8" x14ac:dyDescent="0.25">
      <c r="A197">
        <v>119.97</v>
      </c>
      <c r="B197">
        <v>120.75</v>
      </c>
      <c r="C197">
        <v>119.4</v>
      </c>
      <c r="D197">
        <v>120.27</v>
      </c>
      <c r="E197">
        <v>8320330</v>
      </c>
      <c r="F197">
        <v>120.0688</v>
      </c>
      <c r="G197" s="4">
        <v>45588.166666666664</v>
      </c>
      <c r="H197">
        <v>105123</v>
      </c>
    </row>
    <row r="198" spans="1:8" x14ac:dyDescent="0.25">
      <c r="A198">
        <v>120</v>
      </c>
      <c r="B198">
        <v>120.44</v>
      </c>
      <c r="C198">
        <v>119.125</v>
      </c>
      <c r="D198">
        <v>119.59</v>
      </c>
      <c r="E198">
        <v>9905556</v>
      </c>
      <c r="F198">
        <v>119.6395</v>
      </c>
      <c r="G198" s="4">
        <v>45589.166666666664</v>
      </c>
      <c r="H198">
        <v>113079</v>
      </c>
    </row>
    <row r="199" spans="1:8" x14ac:dyDescent="0.25">
      <c r="A199">
        <v>120.2</v>
      </c>
      <c r="B199">
        <v>120.43</v>
      </c>
      <c r="C199">
        <v>119.315</v>
      </c>
      <c r="D199">
        <v>119.49</v>
      </c>
      <c r="E199">
        <v>10714583</v>
      </c>
      <c r="F199">
        <v>119.7032</v>
      </c>
      <c r="G199" s="4">
        <v>45590.166666666664</v>
      </c>
      <c r="H199">
        <v>115161</v>
      </c>
    </row>
    <row r="200" spans="1:8" x14ac:dyDescent="0.25">
      <c r="A200">
        <v>116.79</v>
      </c>
      <c r="B200">
        <v>119.01</v>
      </c>
      <c r="C200">
        <v>116.77</v>
      </c>
      <c r="D200">
        <v>118.9</v>
      </c>
      <c r="E200">
        <v>11844545</v>
      </c>
      <c r="F200">
        <v>118.3408</v>
      </c>
      <c r="G200" s="4">
        <v>45593.166666666664</v>
      </c>
      <c r="H200">
        <v>126465</v>
      </c>
    </row>
    <row r="201" spans="1:8" x14ac:dyDescent="0.25">
      <c r="A201">
        <v>118.58</v>
      </c>
      <c r="B201">
        <v>119.17189999999999</v>
      </c>
      <c r="C201">
        <v>117.0701</v>
      </c>
      <c r="D201">
        <v>117.28</v>
      </c>
      <c r="E201">
        <v>14731024</v>
      </c>
      <c r="F201">
        <v>117.63800000000001</v>
      </c>
      <c r="G201" s="4">
        <v>45594.166666666664</v>
      </c>
      <c r="H201">
        <v>124634</v>
      </c>
    </row>
    <row r="202" spans="1:8" x14ac:dyDescent="0.25">
      <c r="A202">
        <v>117.66</v>
      </c>
      <c r="B202">
        <v>118.27</v>
      </c>
      <c r="C202">
        <v>116.48</v>
      </c>
      <c r="D202">
        <v>116.69</v>
      </c>
      <c r="E202">
        <v>12303738</v>
      </c>
      <c r="F202">
        <v>117.18819999999999</v>
      </c>
      <c r="G202" s="4">
        <v>45595.166666666664</v>
      </c>
      <c r="H202">
        <v>140486</v>
      </c>
    </row>
    <row r="203" spans="1:8" x14ac:dyDescent="0.25">
      <c r="A203">
        <v>117.15</v>
      </c>
      <c r="B203">
        <v>118.67</v>
      </c>
      <c r="C203">
        <v>116.68</v>
      </c>
      <c r="D203">
        <v>116.78</v>
      </c>
      <c r="E203">
        <v>20511977</v>
      </c>
      <c r="F203">
        <v>117.18559999999999</v>
      </c>
      <c r="G203" s="4">
        <v>45596.166666666664</v>
      </c>
      <c r="H203">
        <v>198767</v>
      </c>
    </row>
    <row r="204" spans="1:8" x14ac:dyDescent="0.25">
      <c r="A204">
        <v>119.93</v>
      </c>
      <c r="B204">
        <v>119.95</v>
      </c>
      <c r="C204">
        <v>114.84</v>
      </c>
      <c r="D204">
        <v>114.95</v>
      </c>
      <c r="E204">
        <v>20939321</v>
      </c>
      <c r="F204">
        <v>116.4545</v>
      </c>
      <c r="G204" s="4">
        <v>45597.166666666664</v>
      </c>
      <c r="H204">
        <v>213792</v>
      </c>
    </row>
    <row r="205" spans="1:8" x14ac:dyDescent="0.25">
      <c r="A205">
        <v>116.07</v>
      </c>
      <c r="B205">
        <v>118.7</v>
      </c>
      <c r="C205">
        <v>115.93</v>
      </c>
      <c r="D205">
        <v>118.61</v>
      </c>
      <c r="E205">
        <v>14965433</v>
      </c>
      <c r="F205">
        <v>118.19159999999999</v>
      </c>
      <c r="G205" s="4">
        <v>45600.208333333336</v>
      </c>
      <c r="H205">
        <v>132692</v>
      </c>
    </row>
    <row r="206" spans="1:8" x14ac:dyDescent="0.25">
      <c r="A206">
        <v>119.08</v>
      </c>
      <c r="B206">
        <v>119.21</v>
      </c>
      <c r="C206">
        <v>118.01</v>
      </c>
      <c r="D206">
        <v>118.96</v>
      </c>
      <c r="E206">
        <v>10436744</v>
      </c>
      <c r="F206">
        <v>118.7766</v>
      </c>
      <c r="G206" s="4">
        <v>45601.208333333336</v>
      </c>
      <c r="H206">
        <v>113753</v>
      </c>
    </row>
    <row r="207" spans="1:8" x14ac:dyDescent="0.25">
      <c r="A207">
        <v>121.145</v>
      </c>
      <c r="B207">
        <v>121.91</v>
      </c>
      <c r="C207">
        <v>119.3</v>
      </c>
      <c r="D207">
        <v>121</v>
      </c>
      <c r="E207">
        <v>20807681</v>
      </c>
      <c r="F207">
        <v>120.97020000000001</v>
      </c>
      <c r="G207" s="4">
        <v>45602.208333333336</v>
      </c>
      <c r="H207">
        <v>202598</v>
      </c>
    </row>
    <row r="208" spans="1:8" x14ac:dyDescent="0.25">
      <c r="A208">
        <v>121.3</v>
      </c>
      <c r="B208">
        <v>121.5</v>
      </c>
      <c r="C208">
        <v>119.61</v>
      </c>
      <c r="D208">
        <v>121.15</v>
      </c>
      <c r="E208">
        <v>12184431</v>
      </c>
      <c r="F208">
        <v>120.76260000000001</v>
      </c>
      <c r="G208" s="4">
        <v>45603.208333333336</v>
      </c>
      <c r="H208">
        <v>134537</v>
      </c>
    </row>
    <row r="209" spans="1:8" x14ac:dyDescent="0.25">
      <c r="A209">
        <v>120.98</v>
      </c>
      <c r="B209">
        <v>121.42</v>
      </c>
      <c r="C209">
        <v>119.66</v>
      </c>
      <c r="D209">
        <v>121.11</v>
      </c>
      <c r="E209">
        <v>12835969</v>
      </c>
      <c r="F209">
        <v>120.7548</v>
      </c>
      <c r="G209" s="4">
        <v>45604.208333333336</v>
      </c>
      <c r="H209">
        <v>119205</v>
      </c>
    </row>
    <row r="210" spans="1:8" x14ac:dyDescent="0.25">
      <c r="A210">
        <v>121</v>
      </c>
      <c r="B210">
        <v>121.62</v>
      </c>
      <c r="C210">
        <v>120.07</v>
      </c>
      <c r="D210">
        <v>120.47</v>
      </c>
      <c r="E210">
        <v>11969663</v>
      </c>
      <c r="F210">
        <v>120.60980000000001</v>
      </c>
      <c r="G210" s="4">
        <v>45607.208333333336</v>
      </c>
      <c r="H210">
        <v>120823</v>
      </c>
    </row>
    <row r="211" spans="1:8" x14ac:dyDescent="0.25">
      <c r="A211">
        <v>121.13</v>
      </c>
      <c r="B211">
        <v>121.31</v>
      </c>
      <c r="C211">
        <v>119.8365</v>
      </c>
      <c r="D211">
        <v>120.35</v>
      </c>
      <c r="E211">
        <v>11972802</v>
      </c>
      <c r="F211">
        <v>120.54559999999999</v>
      </c>
      <c r="G211" s="4">
        <v>45608.208333333336</v>
      </c>
      <c r="H211">
        <v>116855</v>
      </c>
    </row>
    <row r="212" spans="1:8" x14ac:dyDescent="0.25">
      <c r="A212">
        <v>120.565</v>
      </c>
      <c r="B212">
        <v>122.05</v>
      </c>
      <c r="C212">
        <v>118.8</v>
      </c>
      <c r="D212">
        <v>121.47</v>
      </c>
      <c r="E212">
        <v>15127877</v>
      </c>
      <c r="F212">
        <v>120.87860000000001</v>
      </c>
      <c r="G212" s="4">
        <v>45609.208333333336</v>
      </c>
      <c r="H212">
        <v>136799</v>
      </c>
    </row>
    <row r="213" spans="1:8" x14ac:dyDescent="0.25">
      <c r="A213">
        <v>121.66</v>
      </c>
      <c r="B213">
        <v>121.88</v>
      </c>
      <c r="C213">
        <v>120.33</v>
      </c>
      <c r="D213">
        <v>120.56</v>
      </c>
      <c r="E213">
        <v>13041845</v>
      </c>
      <c r="F213">
        <v>120.81180000000001</v>
      </c>
      <c r="G213" s="4">
        <v>45610.208333333336</v>
      </c>
      <c r="H213">
        <v>125710</v>
      </c>
    </row>
    <row r="214" spans="1:8" x14ac:dyDescent="0.25">
      <c r="A214">
        <v>120.4</v>
      </c>
      <c r="B214">
        <v>121.24</v>
      </c>
      <c r="C214">
        <v>119.13</v>
      </c>
      <c r="D214">
        <v>119.31</v>
      </c>
      <c r="E214">
        <v>19051713</v>
      </c>
      <c r="F214">
        <v>119.8036</v>
      </c>
      <c r="G214" s="4">
        <v>45611.208333333336</v>
      </c>
      <c r="H214">
        <v>134044</v>
      </c>
    </row>
    <row r="215" spans="1:8" x14ac:dyDescent="0.25">
      <c r="A215">
        <v>119.79</v>
      </c>
      <c r="B215">
        <v>120.62</v>
      </c>
      <c r="C215">
        <v>119.27</v>
      </c>
      <c r="D215">
        <v>120.31</v>
      </c>
      <c r="E215">
        <v>14243701</v>
      </c>
      <c r="F215">
        <v>120.1554</v>
      </c>
      <c r="G215" s="4">
        <v>45614.208333333336</v>
      </c>
      <c r="H215">
        <v>113633</v>
      </c>
    </row>
    <row r="216" spans="1:8" x14ac:dyDescent="0.25">
      <c r="A216">
        <v>119.75</v>
      </c>
      <c r="B216">
        <v>119.75</v>
      </c>
      <c r="C216">
        <v>118.2</v>
      </c>
      <c r="D216">
        <v>118.63</v>
      </c>
      <c r="E216">
        <v>11584382</v>
      </c>
      <c r="F216">
        <v>118.764</v>
      </c>
      <c r="G216" s="4">
        <v>45615.208333333336</v>
      </c>
      <c r="H216">
        <v>113931</v>
      </c>
    </row>
    <row r="217" spans="1:8" x14ac:dyDescent="0.25">
      <c r="A217">
        <v>119.17</v>
      </c>
      <c r="B217">
        <v>120.47</v>
      </c>
      <c r="C217">
        <v>118.64</v>
      </c>
      <c r="D217">
        <v>120.32</v>
      </c>
      <c r="E217">
        <v>11360932</v>
      </c>
      <c r="F217">
        <v>119.7197</v>
      </c>
      <c r="G217" s="4">
        <v>45616.208333333336</v>
      </c>
      <c r="H217">
        <v>106388</v>
      </c>
    </row>
    <row r="218" spans="1:8" x14ac:dyDescent="0.25">
      <c r="A218">
        <v>121.08</v>
      </c>
      <c r="B218">
        <v>122.5547</v>
      </c>
      <c r="C218">
        <v>120.27</v>
      </c>
      <c r="D218">
        <v>121.93</v>
      </c>
      <c r="E218">
        <v>14675422</v>
      </c>
      <c r="F218">
        <v>121.7182</v>
      </c>
      <c r="G218" s="4">
        <v>45617.208333333336</v>
      </c>
      <c r="H218">
        <v>132067</v>
      </c>
    </row>
    <row r="219" spans="1:8" x14ac:dyDescent="0.25">
      <c r="A219">
        <v>121.82</v>
      </c>
      <c r="B219">
        <v>123.21</v>
      </c>
      <c r="C219">
        <v>121.64</v>
      </c>
      <c r="D219">
        <v>121.79</v>
      </c>
      <c r="E219">
        <v>13323431</v>
      </c>
      <c r="F219">
        <v>122.0354</v>
      </c>
      <c r="G219" s="4">
        <v>45618.208333333336</v>
      </c>
      <c r="H219">
        <v>115021</v>
      </c>
    </row>
    <row r="220" spans="1:8" x14ac:dyDescent="0.25">
      <c r="A220">
        <v>121.43</v>
      </c>
      <c r="B220">
        <v>121.88</v>
      </c>
      <c r="C220">
        <v>119.61</v>
      </c>
      <c r="D220">
        <v>119.97</v>
      </c>
      <c r="E220">
        <v>26580295</v>
      </c>
      <c r="F220">
        <v>120.2182</v>
      </c>
      <c r="G220" s="4">
        <v>45621.208333333336</v>
      </c>
      <c r="H220">
        <v>142030</v>
      </c>
    </row>
    <row r="221" spans="1:8" x14ac:dyDescent="0.25">
      <c r="A221">
        <v>119.53</v>
      </c>
      <c r="B221">
        <v>119.68</v>
      </c>
      <c r="C221">
        <v>117.845</v>
      </c>
      <c r="D221">
        <v>117.97</v>
      </c>
      <c r="E221">
        <v>14827327</v>
      </c>
      <c r="F221">
        <v>118.2764</v>
      </c>
      <c r="G221" s="4">
        <v>45622.208333333336</v>
      </c>
      <c r="H221">
        <v>150872</v>
      </c>
    </row>
    <row r="222" spans="1:8" x14ac:dyDescent="0.25">
      <c r="A222">
        <v>118.09</v>
      </c>
      <c r="B222">
        <v>118.73</v>
      </c>
      <c r="C222">
        <v>117.43</v>
      </c>
      <c r="D222">
        <v>117.66</v>
      </c>
      <c r="E222">
        <v>11079122</v>
      </c>
      <c r="F222">
        <v>118.0094</v>
      </c>
      <c r="G222" s="4">
        <v>45623.208333333336</v>
      </c>
      <c r="H222">
        <v>101044</v>
      </c>
    </row>
    <row r="223" spans="1:8" x14ac:dyDescent="0.25">
      <c r="A223">
        <v>117.44</v>
      </c>
      <c r="B223">
        <v>118.5</v>
      </c>
      <c r="C223">
        <v>116.95</v>
      </c>
      <c r="D223">
        <v>117.96</v>
      </c>
      <c r="E223">
        <v>9426499</v>
      </c>
      <c r="F223">
        <v>118.05710000000001</v>
      </c>
      <c r="G223" s="4">
        <v>45625.208333333336</v>
      </c>
      <c r="H223">
        <v>76259</v>
      </c>
    </row>
    <row r="224" spans="1:8" x14ac:dyDescent="0.25">
      <c r="A224">
        <v>118.05</v>
      </c>
      <c r="B224">
        <v>118.2</v>
      </c>
      <c r="C224">
        <v>116.82</v>
      </c>
      <c r="D224">
        <v>117.85</v>
      </c>
      <c r="E224">
        <v>12687317</v>
      </c>
      <c r="F224">
        <v>117.5641</v>
      </c>
      <c r="G224" s="4">
        <v>45628.208333333336</v>
      </c>
      <c r="H224">
        <v>112661</v>
      </c>
    </row>
    <row r="225" spans="1:8" x14ac:dyDescent="0.25">
      <c r="A225">
        <v>118.72</v>
      </c>
      <c r="B225">
        <v>118.72</v>
      </c>
      <c r="C225">
        <v>117.255</v>
      </c>
      <c r="D225">
        <v>117.67</v>
      </c>
      <c r="E225">
        <v>11756566</v>
      </c>
      <c r="F225">
        <v>117.8439</v>
      </c>
      <c r="G225" s="4">
        <v>45629.208333333336</v>
      </c>
      <c r="H225">
        <v>117394</v>
      </c>
    </row>
    <row r="226" spans="1:8" x14ac:dyDescent="0.25">
      <c r="A226">
        <v>117.5</v>
      </c>
      <c r="B226">
        <v>117.55</v>
      </c>
      <c r="C226">
        <v>113.8612</v>
      </c>
      <c r="D226">
        <v>114.28</v>
      </c>
      <c r="E226">
        <v>19520583</v>
      </c>
      <c r="F226">
        <v>114.7285</v>
      </c>
      <c r="G226" s="4">
        <v>45630.208333333336</v>
      </c>
      <c r="H226">
        <v>172007</v>
      </c>
    </row>
    <row r="227" spans="1:8" x14ac:dyDescent="0.25">
      <c r="A227">
        <v>114.71</v>
      </c>
      <c r="B227">
        <v>115.62</v>
      </c>
      <c r="C227">
        <v>114.06</v>
      </c>
      <c r="D227">
        <v>114.78</v>
      </c>
      <c r="E227">
        <v>15751204</v>
      </c>
      <c r="F227">
        <v>114.9055</v>
      </c>
      <c r="G227" s="4">
        <v>45631.208333333336</v>
      </c>
      <c r="H227">
        <v>145797</v>
      </c>
    </row>
    <row r="228" spans="1:8" x14ac:dyDescent="0.25">
      <c r="A228">
        <v>114.54</v>
      </c>
      <c r="B228">
        <v>114.77</v>
      </c>
      <c r="C228">
        <v>113.5</v>
      </c>
      <c r="D228">
        <v>113.57</v>
      </c>
      <c r="E228">
        <v>16171066</v>
      </c>
      <c r="F228">
        <v>113.86190000000001</v>
      </c>
      <c r="G228" s="4">
        <v>45632.208333333336</v>
      </c>
      <c r="H228">
        <v>160187</v>
      </c>
    </row>
    <row r="229" spans="1:8" x14ac:dyDescent="0.25">
      <c r="A229">
        <v>114.64</v>
      </c>
      <c r="B229">
        <v>114.94</v>
      </c>
      <c r="C229">
        <v>112.745</v>
      </c>
      <c r="D229">
        <v>112.9</v>
      </c>
      <c r="E229">
        <v>17412565</v>
      </c>
      <c r="F229">
        <v>113.72620000000001</v>
      </c>
      <c r="G229" s="4">
        <v>45635.208333333336</v>
      </c>
      <c r="H229">
        <v>166438</v>
      </c>
    </row>
    <row r="230" spans="1:8" x14ac:dyDescent="0.25">
      <c r="A230">
        <v>113.58499999999999</v>
      </c>
      <c r="B230">
        <v>113.88</v>
      </c>
      <c r="C230">
        <v>111.75</v>
      </c>
      <c r="D230">
        <v>112.67</v>
      </c>
      <c r="E230">
        <v>20990943</v>
      </c>
      <c r="F230">
        <v>112.898</v>
      </c>
      <c r="G230" s="4">
        <v>45636.208333333336</v>
      </c>
      <c r="H230">
        <v>180433</v>
      </c>
    </row>
    <row r="231" spans="1:8" x14ac:dyDescent="0.25">
      <c r="A231">
        <v>112</v>
      </c>
      <c r="B231">
        <v>112.39</v>
      </c>
      <c r="C231">
        <v>111.11</v>
      </c>
      <c r="D231">
        <v>111.92</v>
      </c>
      <c r="E231">
        <v>32392238</v>
      </c>
      <c r="F231">
        <v>111.8378</v>
      </c>
      <c r="G231" s="4">
        <v>45637.208333333336</v>
      </c>
      <c r="H231">
        <v>188523</v>
      </c>
    </row>
    <row r="232" spans="1:8" x14ac:dyDescent="0.25">
      <c r="A232">
        <v>111.59</v>
      </c>
      <c r="B232">
        <v>112.38</v>
      </c>
      <c r="C232">
        <v>110.78</v>
      </c>
      <c r="D232">
        <v>111.82</v>
      </c>
      <c r="E232">
        <v>14543256</v>
      </c>
      <c r="F232">
        <v>111.752</v>
      </c>
      <c r="G232" s="4">
        <v>45638.208333333336</v>
      </c>
      <c r="H232">
        <v>147632</v>
      </c>
    </row>
    <row r="233" spans="1:8" x14ac:dyDescent="0.25">
      <c r="A233">
        <v>111.899</v>
      </c>
      <c r="B233">
        <v>111.899</v>
      </c>
      <c r="C233">
        <v>110.25</v>
      </c>
      <c r="D233">
        <v>110.84</v>
      </c>
      <c r="E233">
        <v>13106079</v>
      </c>
      <c r="F233">
        <v>110.83799999999999</v>
      </c>
      <c r="G233" s="4">
        <v>45639.208333333336</v>
      </c>
      <c r="H233">
        <v>133449</v>
      </c>
    </row>
    <row r="234" spans="1:8" x14ac:dyDescent="0.25">
      <c r="A234">
        <v>110.2</v>
      </c>
      <c r="B234">
        <v>110.4</v>
      </c>
      <c r="C234">
        <v>108.16</v>
      </c>
      <c r="D234">
        <v>108.47</v>
      </c>
      <c r="E234">
        <v>20256088</v>
      </c>
      <c r="F234">
        <v>108.9846</v>
      </c>
      <c r="G234" s="4">
        <v>45642.208333333336</v>
      </c>
      <c r="H234">
        <v>181031</v>
      </c>
    </row>
    <row r="235" spans="1:8" x14ac:dyDescent="0.25">
      <c r="A235">
        <v>107.235</v>
      </c>
      <c r="B235">
        <v>108.17</v>
      </c>
      <c r="C235">
        <v>106.7869</v>
      </c>
      <c r="D235">
        <v>108.01</v>
      </c>
      <c r="E235">
        <v>17553995</v>
      </c>
      <c r="F235">
        <v>107.5348</v>
      </c>
      <c r="G235" s="4">
        <v>45643.208333333336</v>
      </c>
      <c r="H235">
        <v>171631</v>
      </c>
    </row>
    <row r="236" spans="1:8" x14ac:dyDescent="0.25">
      <c r="A236">
        <v>107.57</v>
      </c>
      <c r="B236">
        <v>108.83</v>
      </c>
      <c r="C236">
        <v>106.31</v>
      </c>
      <c r="D236">
        <v>106.42</v>
      </c>
      <c r="E236">
        <v>17114542</v>
      </c>
      <c r="F236">
        <v>107.4301</v>
      </c>
      <c r="G236" s="4">
        <v>45644.208333333336</v>
      </c>
      <c r="H236">
        <v>147532</v>
      </c>
    </row>
    <row r="237" spans="1:8" x14ac:dyDescent="0.25">
      <c r="A237">
        <v>107.39</v>
      </c>
      <c r="B237">
        <v>107.67</v>
      </c>
      <c r="C237">
        <v>105.21</v>
      </c>
      <c r="D237">
        <v>105.51</v>
      </c>
      <c r="E237">
        <v>20565557</v>
      </c>
      <c r="F237">
        <v>105.8964</v>
      </c>
      <c r="G237" s="4">
        <v>45645.208333333336</v>
      </c>
      <c r="H237">
        <v>183357</v>
      </c>
    </row>
    <row r="238" spans="1:8" x14ac:dyDescent="0.25">
      <c r="A238">
        <v>105.45</v>
      </c>
      <c r="B238">
        <v>106.13500000000001</v>
      </c>
      <c r="C238">
        <v>104.84</v>
      </c>
      <c r="D238">
        <v>105.87</v>
      </c>
      <c r="E238">
        <v>40141153</v>
      </c>
      <c r="F238">
        <v>105.71599999999999</v>
      </c>
      <c r="G238" s="4">
        <v>45646.208333333336</v>
      </c>
      <c r="H238">
        <v>153145</v>
      </c>
    </row>
    <row r="239" spans="1:8" x14ac:dyDescent="0.25">
      <c r="A239">
        <v>105.31</v>
      </c>
      <c r="B239">
        <v>106.6</v>
      </c>
      <c r="C239">
        <v>104.92</v>
      </c>
      <c r="D239">
        <v>106.3</v>
      </c>
      <c r="E239">
        <v>12285078</v>
      </c>
      <c r="F239">
        <v>105.7811</v>
      </c>
      <c r="G239" s="4">
        <v>45649.208333333336</v>
      </c>
      <c r="H239">
        <v>115533</v>
      </c>
    </row>
    <row r="240" spans="1:8" x14ac:dyDescent="0.25">
      <c r="A240">
        <v>106.52</v>
      </c>
      <c r="B240">
        <v>107.19</v>
      </c>
      <c r="C240">
        <v>105.7</v>
      </c>
      <c r="D240">
        <v>106.4</v>
      </c>
      <c r="E240">
        <v>7806997</v>
      </c>
      <c r="F240">
        <v>106.5538</v>
      </c>
      <c r="G240" s="4">
        <v>45650.208333333336</v>
      </c>
      <c r="H240">
        <v>69977</v>
      </c>
    </row>
    <row r="241" spans="1:8" x14ac:dyDescent="0.25">
      <c r="A241">
        <v>106.52</v>
      </c>
      <c r="B241">
        <v>107.03</v>
      </c>
      <c r="C241">
        <v>105.94</v>
      </c>
      <c r="D241">
        <v>106.49</v>
      </c>
      <c r="E241">
        <v>9653408</v>
      </c>
      <c r="F241">
        <v>106.4053</v>
      </c>
      <c r="G241" s="4">
        <v>45652.208333333336</v>
      </c>
      <c r="H241">
        <v>104641</v>
      </c>
    </row>
    <row r="242" spans="1:8" x14ac:dyDescent="0.25">
      <c r="A242">
        <v>106.3</v>
      </c>
      <c r="B242">
        <v>107.99</v>
      </c>
      <c r="C242">
        <v>105.77</v>
      </c>
      <c r="D242">
        <v>106.48</v>
      </c>
      <c r="E242">
        <v>11943906</v>
      </c>
      <c r="F242">
        <v>106.7825</v>
      </c>
      <c r="G242" s="4">
        <v>45653.208333333336</v>
      </c>
      <c r="H242">
        <v>119688</v>
      </c>
    </row>
    <row r="243" spans="1:8" x14ac:dyDescent="0.25">
      <c r="A243">
        <v>106.3</v>
      </c>
      <c r="B243">
        <v>106.56</v>
      </c>
      <c r="C243">
        <v>105.51</v>
      </c>
      <c r="D243">
        <v>105.76</v>
      </c>
      <c r="E243">
        <v>11080770</v>
      </c>
      <c r="F243">
        <v>105.9177</v>
      </c>
      <c r="G243" s="4">
        <v>45656.208333333336</v>
      </c>
      <c r="H243">
        <v>110670</v>
      </c>
    </row>
    <row r="244" spans="1:8" x14ac:dyDescent="0.25">
      <c r="A244">
        <v>106.17</v>
      </c>
      <c r="B244">
        <v>107.9</v>
      </c>
      <c r="C244">
        <v>105.78</v>
      </c>
      <c r="D244">
        <v>107.57</v>
      </c>
      <c r="E244">
        <v>12387756</v>
      </c>
      <c r="F244">
        <v>107.36499999999999</v>
      </c>
      <c r="G244" s="4">
        <v>45657.208333333336</v>
      </c>
      <c r="H244">
        <v>114888</v>
      </c>
    </row>
    <row r="245" spans="1:8" x14ac:dyDescent="0.25">
      <c r="A245">
        <v>108.27500000000001</v>
      </c>
      <c r="B245">
        <v>109</v>
      </c>
      <c r="C245">
        <v>106.88</v>
      </c>
      <c r="D245">
        <v>107.31</v>
      </c>
      <c r="E245">
        <v>12685447</v>
      </c>
      <c r="F245">
        <v>107.7465</v>
      </c>
      <c r="G245" s="4">
        <v>45659.208333333336</v>
      </c>
      <c r="H245">
        <v>133847</v>
      </c>
    </row>
    <row r="246" spans="1:8" x14ac:dyDescent="0.25">
      <c r="A246">
        <v>108</v>
      </c>
      <c r="B246">
        <v>108.49</v>
      </c>
      <c r="C246">
        <v>107.46</v>
      </c>
      <c r="D246">
        <v>107.86</v>
      </c>
      <c r="E246">
        <v>14237885</v>
      </c>
      <c r="F246">
        <v>107.93859999999999</v>
      </c>
      <c r="G246" s="4">
        <v>45660.208333333336</v>
      </c>
      <c r="H246">
        <v>112657</v>
      </c>
    </row>
    <row r="247" spans="1:8" x14ac:dyDescent="0.25">
      <c r="A247">
        <v>108.24</v>
      </c>
      <c r="B247">
        <v>109.78</v>
      </c>
      <c r="C247">
        <v>107.52</v>
      </c>
      <c r="D247">
        <v>107.74</v>
      </c>
      <c r="E247">
        <v>15623677</v>
      </c>
      <c r="F247">
        <v>108.3455</v>
      </c>
      <c r="G247" s="4">
        <v>45663.208333333336</v>
      </c>
      <c r="H247">
        <v>137689</v>
      </c>
    </row>
    <row r="248" spans="1:8" x14ac:dyDescent="0.25">
      <c r="A248">
        <v>108.94</v>
      </c>
      <c r="B248">
        <v>110.06</v>
      </c>
      <c r="C248">
        <v>108.28</v>
      </c>
      <c r="D248">
        <v>108.75</v>
      </c>
      <c r="E248">
        <v>12625890</v>
      </c>
      <c r="F248">
        <v>109.00579999999999</v>
      </c>
      <c r="G248" s="4">
        <v>45664.208333333336</v>
      </c>
      <c r="H248">
        <v>117254</v>
      </c>
    </row>
    <row r="249" spans="1:8" x14ac:dyDescent="0.25">
      <c r="A249">
        <v>107.31</v>
      </c>
      <c r="B249">
        <v>107.71</v>
      </c>
      <c r="C249">
        <v>106.01</v>
      </c>
      <c r="D249">
        <v>106.93</v>
      </c>
      <c r="E249">
        <v>17858110</v>
      </c>
      <c r="F249">
        <v>107.0065</v>
      </c>
      <c r="G249" s="4">
        <v>45665.208333333336</v>
      </c>
      <c r="H249">
        <v>160435</v>
      </c>
    </row>
    <row r="250" spans="1:8" x14ac:dyDescent="0.25">
      <c r="A250">
        <v>108.7</v>
      </c>
      <c r="B250">
        <v>110.1</v>
      </c>
      <c r="C250">
        <v>105.78</v>
      </c>
      <c r="D250">
        <v>106.54</v>
      </c>
      <c r="E250">
        <v>19304499</v>
      </c>
      <c r="F250">
        <v>106.9053</v>
      </c>
      <c r="G250" s="4">
        <v>45667.208333333336</v>
      </c>
      <c r="H250">
        <v>178906</v>
      </c>
    </row>
    <row r="251" spans="1:8" x14ac:dyDescent="0.25">
      <c r="A251">
        <v>107.125</v>
      </c>
      <c r="B251">
        <v>109.63</v>
      </c>
      <c r="C251">
        <v>107.125</v>
      </c>
      <c r="D251">
        <v>109.29</v>
      </c>
      <c r="E251">
        <v>17073395</v>
      </c>
      <c r="F251">
        <v>108.8977</v>
      </c>
      <c r="G251" s="4">
        <v>45670.208333333336</v>
      </c>
      <c r="H251">
        <v>160721</v>
      </c>
    </row>
    <row r="252" spans="1:8" x14ac:dyDescent="0.25">
      <c r="A252">
        <v>108.79</v>
      </c>
      <c r="B252">
        <v>109.76</v>
      </c>
      <c r="C252">
        <v>107.83</v>
      </c>
      <c r="D252">
        <v>109.72</v>
      </c>
      <c r="E252">
        <v>11191175</v>
      </c>
      <c r="F252">
        <v>108.96420000000001</v>
      </c>
      <c r="G252" s="4">
        <v>45671.208333333336</v>
      </c>
      <c r="H252">
        <v>113902</v>
      </c>
    </row>
    <row r="253" spans="1:8" x14ac:dyDescent="0.25">
      <c r="A253">
        <v>110.05</v>
      </c>
      <c r="B253">
        <v>111.73</v>
      </c>
      <c r="C253">
        <v>109.47</v>
      </c>
      <c r="D253">
        <v>111.51</v>
      </c>
      <c r="E253">
        <v>14521095</v>
      </c>
      <c r="F253">
        <v>111.1972</v>
      </c>
      <c r="G253" s="4">
        <v>45672.208333333336</v>
      </c>
      <c r="H253">
        <v>119890</v>
      </c>
    </row>
    <row r="254" spans="1:8" x14ac:dyDescent="0.25">
      <c r="A254">
        <v>111.19</v>
      </c>
      <c r="B254">
        <v>111.69</v>
      </c>
      <c r="C254">
        <v>110.55</v>
      </c>
      <c r="D254">
        <v>111.32</v>
      </c>
      <c r="E254">
        <v>10366585</v>
      </c>
      <c r="F254">
        <v>111.1713</v>
      </c>
      <c r="G254" s="4">
        <v>45673.208333333336</v>
      </c>
      <c r="H254">
        <v>107114</v>
      </c>
    </row>
    <row r="255" spans="1:8" x14ac:dyDescent="0.25">
      <c r="A255">
        <v>111.03</v>
      </c>
      <c r="B255">
        <v>112.8651</v>
      </c>
      <c r="C255">
        <v>110.82</v>
      </c>
      <c r="D255">
        <v>112.32</v>
      </c>
      <c r="E255">
        <v>19298504</v>
      </c>
      <c r="F255">
        <v>112.1327</v>
      </c>
      <c r="G255" s="4">
        <v>45674.208333333336</v>
      </c>
      <c r="H255">
        <v>141882</v>
      </c>
    </row>
    <row r="256" spans="1:8" x14ac:dyDescent="0.25">
      <c r="A256">
        <v>112.05</v>
      </c>
      <c r="B256">
        <v>112.175</v>
      </c>
      <c r="C256">
        <v>111.1305</v>
      </c>
      <c r="D256">
        <v>111.47</v>
      </c>
      <c r="E256">
        <v>20416286</v>
      </c>
      <c r="F256">
        <v>111.6485</v>
      </c>
      <c r="G256" s="4">
        <v>45678.208333333336</v>
      </c>
      <c r="H256">
        <v>174155</v>
      </c>
    </row>
    <row r="257" spans="1:8" x14ac:dyDescent="0.25">
      <c r="A257">
        <v>111.2</v>
      </c>
      <c r="B257">
        <v>111.57</v>
      </c>
      <c r="C257">
        <v>109.4</v>
      </c>
      <c r="D257">
        <v>109.53</v>
      </c>
      <c r="E257">
        <v>15718012</v>
      </c>
      <c r="F257">
        <v>110.3749</v>
      </c>
      <c r="G257" s="4">
        <v>45679.208333333336</v>
      </c>
      <c r="H257">
        <v>141576</v>
      </c>
    </row>
    <row r="258" spans="1:8" x14ac:dyDescent="0.25">
      <c r="A258">
        <v>110.31</v>
      </c>
      <c r="B258">
        <v>111.1425</v>
      </c>
      <c r="C258">
        <v>109.61</v>
      </c>
      <c r="D258">
        <v>110.15</v>
      </c>
      <c r="E258">
        <v>13726784</v>
      </c>
      <c r="F258">
        <v>110.2201</v>
      </c>
      <c r="G258" s="4">
        <v>45680.208333333336</v>
      </c>
      <c r="H258">
        <v>132892</v>
      </c>
    </row>
    <row r="259" spans="1:8" x14ac:dyDescent="0.25">
      <c r="A259">
        <v>110.24</v>
      </c>
      <c r="B259">
        <v>110.71</v>
      </c>
      <c r="C259">
        <v>108.41</v>
      </c>
      <c r="D259">
        <v>108.66</v>
      </c>
      <c r="E259">
        <v>14235885</v>
      </c>
      <c r="F259">
        <v>108.94889999999999</v>
      </c>
      <c r="G259" s="4">
        <v>45681.208333333336</v>
      </c>
      <c r="H259">
        <v>127822</v>
      </c>
    </row>
    <row r="260" spans="1:8" x14ac:dyDescent="0.25">
      <c r="A260">
        <v>109.01</v>
      </c>
      <c r="B260">
        <v>110.45059999999999</v>
      </c>
      <c r="C260">
        <v>108.39</v>
      </c>
      <c r="D260">
        <v>110.17</v>
      </c>
      <c r="E260">
        <v>15926670</v>
      </c>
      <c r="F260">
        <v>109.66930000000001</v>
      </c>
      <c r="G260" s="4">
        <v>45684.208333333336</v>
      </c>
      <c r="H260">
        <v>158570</v>
      </c>
    </row>
    <row r="261" spans="1:8" x14ac:dyDescent="0.25">
      <c r="A261">
        <v>110.41</v>
      </c>
      <c r="B261">
        <v>110.87</v>
      </c>
      <c r="C261">
        <v>107.79</v>
      </c>
      <c r="D261">
        <v>108.04</v>
      </c>
      <c r="E261">
        <v>15862029</v>
      </c>
      <c r="F261">
        <v>108.5558</v>
      </c>
      <c r="G261" s="4">
        <v>45685.208333333336</v>
      </c>
      <c r="H261">
        <v>134646</v>
      </c>
    </row>
    <row r="262" spans="1:8" x14ac:dyDescent="0.25">
      <c r="A262">
        <v>107.71</v>
      </c>
      <c r="B262">
        <v>108.78</v>
      </c>
      <c r="C262">
        <v>107.47</v>
      </c>
      <c r="D262">
        <v>108.67</v>
      </c>
      <c r="E262">
        <v>12345523</v>
      </c>
      <c r="F262">
        <v>108.36369999999999</v>
      </c>
      <c r="G262" s="4">
        <v>45686.208333333336</v>
      </c>
      <c r="H262">
        <v>127777</v>
      </c>
    </row>
    <row r="263" spans="1:8" x14ac:dyDescent="0.25">
      <c r="A263">
        <v>109.24</v>
      </c>
      <c r="B263">
        <v>109.85</v>
      </c>
      <c r="C263">
        <v>108.7</v>
      </c>
      <c r="D263">
        <v>109.57</v>
      </c>
      <c r="E263">
        <v>14346335</v>
      </c>
      <c r="F263">
        <v>109.43859999999999</v>
      </c>
      <c r="G263" s="4">
        <v>45687.208333333336</v>
      </c>
      <c r="H263">
        <v>135087</v>
      </c>
    </row>
    <row r="264" spans="1:8" x14ac:dyDescent="0.25">
      <c r="A264">
        <v>110.55</v>
      </c>
      <c r="B264">
        <v>110.55</v>
      </c>
      <c r="C264">
        <v>106.095</v>
      </c>
      <c r="D264">
        <v>106.83</v>
      </c>
      <c r="E264">
        <v>20381446</v>
      </c>
      <c r="F264">
        <v>107.46429999999999</v>
      </c>
      <c r="G264" s="4">
        <v>45688.208333333336</v>
      </c>
      <c r="H264">
        <v>217095</v>
      </c>
    </row>
    <row r="265" spans="1:8" x14ac:dyDescent="0.25">
      <c r="A265">
        <v>106.64</v>
      </c>
      <c r="B265">
        <v>107.3</v>
      </c>
      <c r="C265">
        <v>105.32250000000001</v>
      </c>
      <c r="D265">
        <v>107.09</v>
      </c>
      <c r="E265">
        <v>14623197</v>
      </c>
      <c r="F265">
        <v>106.7077</v>
      </c>
      <c r="G265" s="4">
        <v>45691.208333333336</v>
      </c>
      <c r="H265">
        <v>158034</v>
      </c>
    </row>
    <row r="266" spans="1:8" x14ac:dyDescent="0.25">
      <c r="A266">
        <v>106.705</v>
      </c>
      <c r="B266">
        <v>110.28</v>
      </c>
      <c r="C266">
        <v>106.53</v>
      </c>
      <c r="D266">
        <v>109.96</v>
      </c>
      <c r="E266">
        <v>14835692</v>
      </c>
      <c r="F266">
        <v>109.4967</v>
      </c>
      <c r="G266" s="4">
        <v>45692.208333333336</v>
      </c>
      <c r="H266">
        <v>146030</v>
      </c>
    </row>
    <row r="267" spans="1:8" x14ac:dyDescent="0.25">
      <c r="A267">
        <v>109.74</v>
      </c>
      <c r="B267">
        <v>110.01</v>
      </c>
      <c r="C267">
        <v>109.1</v>
      </c>
      <c r="D267">
        <v>109.88</v>
      </c>
      <c r="E267">
        <v>13364387</v>
      </c>
      <c r="F267">
        <v>109.69280000000001</v>
      </c>
      <c r="G267" s="4">
        <v>45693.208333333336</v>
      </c>
      <c r="H267">
        <v>106491</v>
      </c>
    </row>
    <row r="268" spans="1:8" x14ac:dyDescent="0.25">
      <c r="A268">
        <v>110.77</v>
      </c>
      <c r="B268">
        <v>111.05</v>
      </c>
      <c r="C268">
        <v>107.985</v>
      </c>
      <c r="D268">
        <v>108.43</v>
      </c>
      <c r="E268">
        <v>13411401</v>
      </c>
      <c r="F268">
        <v>108.66679999999999</v>
      </c>
      <c r="G268" s="4">
        <v>45694.208333333336</v>
      </c>
      <c r="H268">
        <v>125984</v>
      </c>
    </row>
    <row r="269" spans="1:8" x14ac:dyDescent="0.25">
      <c r="A269">
        <v>108.78</v>
      </c>
      <c r="B269">
        <v>109.7304</v>
      </c>
      <c r="C269">
        <v>108.32</v>
      </c>
      <c r="D269">
        <v>108.89</v>
      </c>
      <c r="E269">
        <v>10051626</v>
      </c>
      <c r="F269">
        <v>109.1763</v>
      </c>
      <c r="G269" s="4">
        <v>45695.208333333336</v>
      </c>
      <c r="H269">
        <v>111786</v>
      </c>
    </row>
    <row r="270" spans="1:8" x14ac:dyDescent="0.25">
      <c r="A270">
        <v>110.005</v>
      </c>
      <c r="B270">
        <v>111.03</v>
      </c>
      <c r="C270">
        <v>109.875</v>
      </c>
      <c r="D270">
        <v>110.97</v>
      </c>
      <c r="E270">
        <v>12142197</v>
      </c>
      <c r="F270">
        <v>110.65770000000001</v>
      </c>
      <c r="G270" s="4">
        <v>45698.208333333336</v>
      </c>
      <c r="H270">
        <v>132346</v>
      </c>
    </row>
    <row r="271" spans="1:8" x14ac:dyDescent="0.25">
      <c r="A271">
        <v>111.6</v>
      </c>
      <c r="B271">
        <v>112.51</v>
      </c>
      <c r="C271">
        <v>110.82</v>
      </c>
      <c r="D271">
        <v>111.67</v>
      </c>
      <c r="E271">
        <v>12713127</v>
      </c>
      <c r="F271">
        <v>111.7285</v>
      </c>
      <c r="G271" s="4">
        <v>45699.208333333336</v>
      </c>
      <c r="H271">
        <v>129504</v>
      </c>
    </row>
    <row r="272" spans="1:8" x14ac:dyDescent="0.25">
      <c r="A272">
        <v>110.05</v>
      </c>
      <c r="B272">
        <v>110.2269</v>
      </c>
      <c r="C272">
        <v>107.18</v>
      </c>
      <c r="D272">
        <v>107.35</v>
      </c>
      <c r="E272">
        <v>18244122</v>
      </c>
      <c r="F272">
        <v>108.1557</v>
      </c>
      <c r="G272" s="4">
        <v>45700.208333333336</v>
      </c>
      <c r="H272">
        <v>155344</v>
      </c>
    </row>
    <row r="273" spans="1:8" x14ac:dyDescent="0.25">
      <c r="A273">
        <v>107.15</v>
      </c>
      <c r="B273">
        <v>108.41</v>
      </c>
      <c r="C273">
        <v>106.52</v>
      </c>
      <c r="D273">
        <v>108.13</v>
      </c>
      <c r="E273">
        <v>15459952</v>
      </c>
      <c r="F273">
        <v>107.9246</v>
      </c>
      <c r="G273" s="4">
        <v>45701.208333333336</v>
      </c>
      <c r="H273">
        <v>126330</v>
      </c>
    </row>
    <row r="274" spans="1:8" x14ac:dyDescent="0.25">
      <c r="A274">
        <v>108.52</v>
      </c>
      <c r="B274">
        <v>110.23</v>
      </c>
      <c r="C274">
        <v>108.1</v>
      </c>
      <c r="D274">
        <v>108.24</v>
      </c>
      <c r="E274">
        <v>15733529</v>
      </c>
      <c r="F274">
        <v>108.6998</v>
      </c>
      <c r="G274" s="4">
        <v>45702.208333333336</v>
      </c>
      <c r="H274">
        <v>125869</v>
      </c>
    </row>
    <row r="275" spans="1:8" x14ac:dyDescent="0.25">
      <c r="A275">
        <v>108.63</v>
      </c>
      <c r="B275">
        <v>110.99</v>
      </c>
      <c r="C275">
        <v>108.32</v>
      </c>
      <c r="D275">
        <v>110.14</v>
      </c>
      <c r="E275">
        <v>20060298</v>
      </c>
      <c r="F275">
        <v>110.10209999999999</v>
      </c>
      <c r="G275" s="4">
        <v>45706.208333333336</v>
      </c>
      <c r="H275">
        <v>131988</v>
      </c>
    </row>
    <row r="276" spans="1:8" x14ac:dyDescent="0.25">
      <c r="A276">
        <v>110.755</v>
      </c>
      <c r="B276">
        <v>112.13</v>
      </c>
      <c r="C276">
        <v>110.05500000000001</v>
      </c>
      <c r="D276">
        <v>110.3</v>
      </c>
      <c r="E276">
        <v>10964698</v>
      </c>
      <c r="F276">
        <v>110.7838</v>
      </c>
      <c r="G276" s="4">
        <v>45707.208333333336</v>
      </c>
      <c r="H276">
        <v>115486</v>
      </c>
    </row>
    <row r="277" spans="1:8" x14ac:dyDescent="0.25">
      <c r="A277">
        <v>110.57</v>
      </c>
      <c r="B277">
        <v>112.42</v>
      </c>
      <c r="C277">
        <v>109.95</v>
      </c>
      <c r="D277">
        <v>112</v>
      </c>
      <c r="E277">
        <v>16325803</v>
      </c>
      <c r="F277">
        <v>111.59569999999999</v>
      </c>
      <c r="G277" s="4">
        <v>45708.208333333336</v>
      </c>
      <c r="H277">
        <v>130891</v>
      </c>
    </row>
    <row r="278" spans="1:8" x14ac:dyDescent="0.25">
      <c r="A278">
        <v>111.32</v>
      </c>
      <c r="B278">
        <v>111.85</v>
      </c>
      <c r="C278">
        <v>110.56</v>
      </c>
      <c r="D278">
        <v>110.69</v>
      </c>
      <c r="E278">
        <v>14709985</v>
      </c>
      <c r="F278">
        <v>110.9689</v>
      </c>
      <c r="G278" s="4">
        <v>45709.208333333336</v>
      </c>
      <c r="H278">
        <v>136103</v>
      </c>
    </row>
    <row r="279" spans="1:8" x14ac:dyDescent="0.25">
      <c r="A279">
        <v>110.925</v>
      </c>
      <c r="B279">
        <v>111.86</v>
      </c>
      <c r="C279">
        <v>110.32</v>
      </c>
      <c r="D279">
        <v>111.27</v>
      </c>
      <c r="E279">
        <v>13153471</v>
      </c>
      <c r="F279">
        <v>111.2966</v>
      </c>
      <c r="G279" s="4">
        <v>45712.208333333336</v>
      </c>
      <c r="H279">
        <v>128919</v>
      </c>
    </row>
    <row r="280" spans="1:8" x14ac:dyDescent="0.25">
      <c r="A280">
        <v>111.3</v>
      </c>
      <c r="B280">
        <v>112.13</v>
      </c>
      <c r="C280">
        <v>108.89019999999999</v>
      </c>
      <c r="D280">
        <v>109.73</v>
      </c>
      <c r="E280">
        <v>14496964</v>
      </c>
      <c r="F280">
        <v>109.8772</v>
      </c>
      <c r="G280" s="4">
        <v>45713.208333333336</v>
      </c>
      <c r="H280">
        <v>122122</v>
      </c>
    </row>
    <row r="281" spans="1:8" x14ac:dyDescent="0.25">
      <c r="A281">
        <v>109.74</v>
      </c>
      <c r="B281">
        <v>109.87</v>
      </c>
      <c r="C281">
        <v>108.52</v>
      </c>
      <c r="D281">
        <v>109.46</v>
      </c>
      <c r="E281">
        <v>10446405</v>
      </c>
      <c r="F281">
        <v>109.1392</v>
      </c>
      <c r="G281" s="4">
        <v>45714.208333333336</v>
      </c>
      <c r="H281">
        <v>121587</v>
      </c>
    </row>
    <row r="282" spans="1:8" x14ac:dyDescent="0.25">
      <c r="A282">
        <v>110.01</v>
      </c>
      <c r="B282">
        <v>111.29</v>
      </c>
      <c r="C282">
        <v>109.28</v>
      </c>
      <c r="D282">
        <v>110.15</v>
      </c>
      <c r="E282">
        <v>15293173</v>
      </c>
      <c r="F282">
        <v>110.3314</v>
      </c>
      <c r="G282" s="4">
        <v>45715.208333333336</v>
      </c>
      <c r="H282">
        <v>134704</v>
      </c>
    </row>
    <row r="283" spans="1:8" x14ac:dyDescent="0.25">
      <c r="A283">
        <v>110.11</v>
      </c>
      <c r="B283">
        <v>111.58</v>
      </c>
      <c r="C283">
        <v>109.34</v>
      </c>
      <c r="D283">
        <v>111.33</v>
      </c>
      <c r="E283">
        <v>18821665</v>
      </c>
      <c r="F283">
        <v>110.8651</v>
      </c>
      <c r="G283" s="4">
        <v>45716.208333333336</v>
      </c>
      <c r="H283">
        <v>143676</v>
      </c>
    </row>
    <row r="284" spans="1:8" x14ac:dyDescent="0.25">
      <c r="A284">
        <v>111.7</v>
      </c>
      <c r="B284">
        <v>112.1563</v>
      </c>
      <c r="C284">
        <v>106.51</v>
      </c>
      <c r="D284">
        <v>107.76</v>
      </c>
      <c r="E284">
        <v>18706879</v>
      </c>
      <c r="F284">
        <v>108.5907</v>
      </c>
      <c r="G284" s="4">
        <v>45719.208333333336</v>
      </c>
      <c r="H284">
        <v>191535</v>
      </c>
    </row>
    <row r="285" spans="1:8" x14ac:dyDescent="0.25">
      <c r="A285">
        <v>106.36</v>
      </c>
      <c r="B285">
        <v>108.96</v>
      </c>
      <c r="C285">
        <v>105.94</v>
      </c>
      <c r="D285">
        <v>107.54</v>
      </c>
      <c r="E285">
        <v>19394905</v>
      </c>
      <c r="F285">
        <v>107.4936</v>
      </c>
      <c r="G285" s="4">
        <v>45720.208333333336</v>
      </c>
      <c r="H285">
        <v>189823</v>
      </c>
    </row>
    <row r="286" spans="1:8" x14ac:dyDescent="0.25">
      <c r="A286">
        <v>105.84</v>
      </c>
      <c r="B286">
        <v>106.33</v>
      </c>
      <c r="C286">
        <v>103.67</v>
      </c>
      <c r="D286">
        <v>105.44</v>
      </c>
      <c r="E286">
        <v>24822245</v>
      </c>
      <c r="F286">
        <v>105.09220000000001</v>
      </c>
      <c r="G286" s="4">
        <v>45721.208333333336</v>
      </c>
      <c r="H286">
        <v>218798</v>
      </c>
    </row>
    <row r="287" spans="1:8" x14ac:dyDescent="0.25">
      <c r="A287">
        <v>105.43</v>
      </c>
      <c r="B287">
        <v>108.11</v>
      </c>
      <c r="C287">
        <v>104.36</v>
      </c>
      <c r="D287">
        <v>107.62</v>
      </c>
      <c r="E287">
        <v>17150233</v>
      </c>
      <c r="F287">
        <v>106.66200000000001</v>
      </c>
      <c r="G287" s="4">
        <v>45722.208333333336</v>
      </c>
      <c r="H287">
        <v>176477</v>
      </c>
    </row>
    <row r="288" spans="1:8" x14ac:dyDescent="0.25">
      <c r="A288">
        <v>108.41</v>
      </c>
      <c r="B288">
        <v>110.4</v>
      </c>
      <c r="C288">
        <v>108.3</v>
      </c>
      <c r="D288">
        <v>109.02</v>
      </c>
      <c r="E288">
        <v>19624965</v>
      </c>
      <c r="F288">
        <v>109.41670000000001</v>
      </c>
      <c r="G288" s="4">
        <v>45723.208333333336</v>
      </c>
      <c r="H288">
        <v>192716</v>
      </c>
    </row>
    <row r="289" spans="1:8" x14ac:dyDescent="0.25">
      <c r="A289">
        <v>109.27500000000001</v>
      </c>
      <c r="B289">
        <v>112.565</v>
      </c>
      <c r="C289">
        <v>109.08</v>
      </c>
      <c r="D289">
        <v>111.8</v>
      </c>
      <c r="E289">
        <v>22749073</v>
      </c>
      <c r="F289">
        <v>111.2593</v>
      </c>
      <c r="G289" s="4">
        <v>45726.166666666664</v>
      </c>
      <c r="H289">
        <v>239168</v>
      </c>
    </row>
    <row r="290" spans="1:8" x14ac:dyDescent="0.25">
      <c r="A290">
        <v>111.92</v>
      </c>
      <c r="B290">
        <v>112.1</v>
      </c>
      <c r="C290">
        <v>108.785</v>
      </c>
      <c r="D290">
        <v>109.16</v>
      </c>
      <c r="E290">
        <v>19904735</v>
      </c>
      <c r="F290">
        <v>109.5783</v>
      </c>
      <c r="G290" s="4">
        <v>45727.166666666664</v>
      </c>
      <c r="H290">
        <v>199166</v>
      </c>
    </row>
    <row r="291" spans="1:8" x14ac:dyDescent="0.25">
      <c r="A291">
        <v>109.05</v>
      </c>
      <c r="B291">
        <v>110.13</v>
      </c>
      <c r="C291">
        <v>108.42</v>
      </c>
      <c r="D291">
        <v>109.13</v>
      </c>
      <c r="E291">
        <v>14051500</v>
      </c>
      <c r="F291">
        <v>109.25790000000001</v>
      </c>
      <c r="G291" s="4">
        <v>45728.166666666664</v>
      </c>
      <c r="H291">
        <v>148309</v>
      </c>
    </row>
    <row r="292" spans="1:8" x14ac:dyDescent="0.25">
      <c r="A292">
        <v>108.33</v>
      </c>
      <c r="B292">
        <v>110.82</v>
      </c>
      <c r="C292">
        <v>107.625</v>
      </c>
      <c r="D292">
        <v>108.67</v>
      </c>
      <c r="E292">
        <v>17767836</v>
      </c>
      <c r="F292">
        <v>108.7411</v>
      </c>
      <c r="G292" s="4">
        <v>45729.166666666664</v>
      </c>
      <c r="H292">
        <v>187685</v>
      </c>
    </row>
    <row r="293" spans="1:8" x14ac:dyDescent="0.25">
      <c r="A293">
        <v>108.94</v>
      </c>
      <c r="B293">
        <v>112.18</v>
      </c>
      <c r="C293">
        <v>108.31</v>
      </c>
      <c r="D293">
        <v>111.9</v>
      </c>
      <c r="E293">
        <v>15890063</v>
      </c>
      <c r="F293">
        <v>111.2313</v>
      </c>
      <c r="G293" s="4">
        <v>45730.166666666664</v>
      </c>
      <c r="H293">
        <v>152684</v>
      </c>
    </row>
    <row r="294" spans="1:8" x14ac:dyDescent="0.25">
      <c r="A294">
        <v>111.8</v>
      </c>
      <c r="B294">
        <v>114.495</v>
      </c>
      <c r="C294">
        <v>111.73</v>
      </c>
      <c r="D294">
        <v>113.76</v>
      </c>
      <c r="E294">
        <v>19908789</v>
      </c>
      <c r="F294">
        <v>113.7353</v>
      </c>
      <c r="G294" s="4">
        <v>45733.166666666664</v>
      </c>
      <c r="H294">
        <v>172550</v>
      </c>
    </row>
    <row r="295" spans="1:8" x14ac:dyDescent="0.25">
      <c r="A295">
        <v>114.09</v>
      </c>
      <c r="B295">
        <v>114.54</v>
      </c>
      <c r="C295">
        <v>112.57</v>
      </c>
      <c r="D295">
        <v>113.64</v>
      </c>
      <c r="E295">
        <v>15998713</v>
      </c>
      <c r="F295">
        <v>113.5234</v>
      </c>
      <c r="G295" s="4">
        <v>45734.166666666664</v>
      </c>
      <c r="H295">
        <v>149483</v>
      </c>
    </row>
    <row r="296" spans="1:8" x14ac:dyDescent="0.25">
      <c r="A296">
        <v>114.2</v>
      </c>
      <c r="B296">
        <v>115.815</v>
      </c>
      <c r="C296">
        <v>113.83</v>
      </c>
      <c r="D296">
        <v>115.41</v>
      </c>
      <c r="E296">
        <v>17315001</v>
      </c>
      <c r="F296">
        <v>115.124</v>
      </c>
      <c r="G296" s="4">
        <v>45735.166666666664</v>
      </c>
      <c r="H296">
        <v>159329</v>
      </c>
    </row>
    <row r="297" spans="1:8" x14ac:dyDescent="0.25">
      <c r="A297">
        <v>114.72</v>
      </c>
      <c r="B297">
        <v>116.47</v>
      </c>
      <c r="C297">
        <v>114.21250000000001</v>
      </c>
      <c r="D297">
        <v>115.9</v>
      </c>
      <c r="E297">
        <v>16230772</v>
      </c>
      <c r="F297">
        <v>115.6782</v>
      </c>
      <c r="G297" s="4">
        <v>45736.166666666664</v>
      </c>
      <c r="H297">
        <v>164960</v>
      </c>
    </row>
    <row r="298" spans="1:8" x14ac:dyDescent="0.25">
      <c r="A298">
        <v>115.5</v>
      </c>
      <c r="B298">
        <v>115.99</v>
      </c>
      <c r="C298">
        <v>114.35</v>
      </c>
      <c r="D298">
        <v>115.5</v>
      </c>
      <c r="E298">
        <v>41102795</v>
      </c>
      <c r="F298">
        <v>115.3827</v>
      </c>
      <c r="G298" s="4">
        <v>45737.166666666664</v>
      </c>
      <c r="H298">
        <v>143386</v>
      </c>
    </row>
    <row r="299" spans="1:8" x14ac:dyDescent="0.25">
      <c r="A299">
        <v>115.68</v>
      </c>
      <c r="B299">
        <v>116.91</v>
      </c>
      <c r="C299">
        <v>115.58</v>
      </c>
      <c r="D299">
        <v>115.8</v>
      </c>
      <c r="E299">
        <v>14207469</v>
      </c>
      <c r="F299">
        <v>116.1391</v>
      </c>
      <c r="G299" s="4">
        <v>45740.166666666664</v>
      </c>
      <c r="H299">
        <v>151502</v>
      </c>
    </row>
    <row r="300" spans="1:8" x14ac:dyDescent="0.25">
      <c r="A300">
        <v>116.43</v>
      </c>
      <c r="B300">
        <v>117.63500000000001</v>
      </c>
      <c r="C300">
        <v>115.9628</v>
      </c>
      <c r="D300">
        <v>116.59</v>
      </c>
      <c r="E300">
        <v>12081795</v>
      </c>
      <c r="F300">
        <v>116.6699</v>
      </c>
      <c r="G300" s="4">
        <v>45741.166666666664</v>
      </c>
      <c r="H300">
        <v>119119</v>
      </c>
    </row>
    <row r="301" spans="1:8" x14ac:dyDescent="0.25">
      <c r="A301">
        <v>117.68</v>
      </c>
      <c r="B301">
        <v>119.18</v>
      </c>
      <c r="C301">
        <v>117.68</v>
      </c>
      <c r="D301">
        <v>118.27</v>
      </c>
      <c r="E301">
        <v>14112756</v>
      </c>
      <c r="F301">
        <v>118.3627</v>
      </c>
      <c r="G301" s="4">
        <v>45742.166666666664</v>
      </c>
      <c r="H301">
        <v>143814</v>
      </c>
    </row>
    <row r="302" spans="1:8" x14ac:dyDescent="0.25">
      <c r="A302">
        <v>118.1</v>
      </c>
      <c r="B302">
        <v>119.07</v>
      </c>
      <c r="C302">
        <v>117.258</v>
      </c>
      <c r="D302">
        <v>117.89</v>
      </c>
      <c r="E302">
        <v>12740786</v>
      </c>
      <c r="F302">
        <v>118.129</v>
      </c>
      <c r="G302" s="4">
        <v>45743.166666666664</v>
      </c>
      <c r="H302">
        <v>118989</v>
      </c>
    </row>
    <row r="303" spans="1:8" x14ac:dyDescent="0.25">
      <c r="A303">
        <v>118.1</v>
      </c>
      <c r="B303">
        <v>118.46</v>
      </c>
      <c r="C303">
        <v>117.235</v>
      </c>
      <c r="D303">
        <v>117.73</v>
      </c>
      <c r="E303">
        <v>10233433</v>
      </c>
      <c r="F303">
        <v>117.7465</v>
      </c>
      <c r="G303" s="4">
        <v>45744.166666666664</v>
      </c>
      <c r="H303">
        <v>117664</v>
      </c>
    </row>
    <row r="304" spans="1:8" x14ac:dyDescent="0.25">
      <c r="A304">
        <v>117.79</v>
      </c>
      <c r="B304">
        <v>119.905</v>
      </c>
      <c r="C304">
        <v>117.79</v>
      </c>
      <c r="D304">
        <v>118.93</v>
      </c>
      <c r="E304">
        <v>21652345</v>
      </c>
      <c r="F304">
        <v>119.0742</v>
      </c>
      <c r="G304" s="4">
        <v>45747.166666666664</v>
      </c>
      <c r="H304">
        <v>178686</v>
      </c>
    </row>
    <row r="305" spans="1:8" x14ac:dyDescent="0.25">
      <c r="A305">
        <v>119.22</v>
      </c>
      <c r="B305">
        <v>119.28</v>
      </c>
      <c r="C305">
        <v>117.93</v>
      </c>
      <c r="D305">
        <v>119.04</v>
      </c>
      <c r="E305">
        <v>12425434</v>
      </c>
      <c r="F305">
        <v>118.6382</v>
      </c>
      <c r="G305" s="4">
        <v>45748.166666666664</v>
      </c>
      <c r="H305">
        <v>134269</v>
      </c>
    </row>
    <row r="306" spans="1:8" x14ac:dyDescent="0.25">
      <c r="A306">
        <v>118.39</v>
      </c>
      <c r="B306">
        <v>118.84</v>
      </c>
      <c r="C306">
        <v>117.66</v>
      </c>
      <c r="D306">
        <v>118.67</v>
      </c>
      <c r="E306">
        <v>12614605</v>
      </c>
      <c r="F306">
        <v>118.449</v>
      </c>
      <c r="G306" s="4">
        <v>45749.166666666664</v>
      </c>
      <c r="H306">
        <v>133422</v>
      </c>
    </row>
    <row r="307" spans="1:8" x14ac:dyDescent="0.25">
      <c r="A307">
        <v>114.37</v>
      </c>
      <c r="B307">
        <v>115.45</v>
      </c>
      <c r="C307">
        <v>112.2315</v>
      </c>
      <c r="D307">
        <v>112.43</v>
      </c>
      <c r="E307">
        <v>21204636</v>
      </c>
      <c r="F307">
        <v>113.547</v>
      </c>
      <c r="G307" s="4">
        <v>45750.166666666664</v>
      </c>
      <c r="H307">
        <v>244644</v>
      </c>
    </row>
    <row r="308" spans="1:8" x14ac:dyDescent="0.25">
      <c r="A308">
        <v>109.86499999999999</v>
      </c>
      <c r="B308">
        <v>110.83</v>
      </c>
      <c r="C308">
        <v>103.83</v>
      </c>
      <c r="D308">
        <v>104.34</v>
      </c>
      <c r="E308">
        <v>30841318</v>
      </c>
      <c r="F308">
        <v>106.29649999999999</v>
      </c>
      <c r="G308" s="4">
        <v>45751.166666666664</v>
      </c>
      <c r="H308">
        <v>347224</v>
      </c>
    </row>
    <row r="309" spans="1:8" x14ac:dyDescent="0.25">
      <c r="A309">
        <v>100.39</v>
      </c>
      <c r="B309">
        <v>105.8</v>
      </c>
      <c r="C309">
        <v>98.46</v>
      </c>
      <c r="D309">
        <v>102.94</v>
      </c>
      <c r="E309">
        <v>35068450</v>
      </c>
      <c r="F309">
        <v>102.0335</v>
      </c>
      <c r="G309" s="4">
        <v>45754.166666666664</v>
      </c>
      <c r="H309">
        <v>397539</v>
      </c>
    </row>
    <row r="310" spans="1:8" x14ac:dyDescent="0.25">
      <c r="A310">
        <v>105.455</v>
      </c>
      <c r="B310">
        <v>105.6</v>
      </c>
      <c r="C310">
        <v>99.01</v>
      </c>
      <c r="D310">
        <v>100.77</v>
      </c>
      <c r="E310">
        <v>27147750</v>
      </c>
      <c r="F310">
        <v>102.1675</v>
      </c>
      <c r="G310" s="4">
        <v>45755.166666666664</v>
      </c>
      <c r="H310">
        <v>277994</v>
      </c>
    </row>
    <row r="311" spans="1:8" x14ac:dyDescent="0.25">
      <c r="A311">
        <v>99.37</v>
      </c>
      <c r="B311">
        <v>106.58</v>
      </c>
      <c r="C311">
        <v>98.13</v>
      </c>
      <c r="D311">
        <v>105.8</v>
      </c>
      <c r="E311">
        <v>30063287</v>
      </c>
      <c r="F311">
        <v>102.9581</v>
      </c>
      <c r="G311" s="4">
        <v>45756.166666666664</v>
      </c>
      <c r="H311">
        <v>318305</v>
      </c>
    </row>
    <row r="312" spans="1:8" x14ac:dyDescent="0.25">
      <c r="A312">
        <v>103.71</v>
      </c>
      <c r="B312">
        <v>103.78</v>
      </c>
      <c r="C312">
        <v>97.8</v>
      </c>
      <c r="D312">
        <v>99.93</v>
      </c>
      <c r="E312">
        <v>33999317</v>
      </c>
      <c r="F312">
        <v>100.0224</v>
      </c>
      <c r="G312" s="4">
        <v>45757.166666666664</v>
      </c>
      <c r="H312">
        <v>333960</v>
      </c>
    </row>
    <row r="313" spans="1:8" x14ac:dyDescent="0.25">
      <c r="A313">
        <v>100.3</v>
      </c>
      <c r="B313">
        <v>103.93</v>
      </c>
      <c r="C313">
        <v>98.79</v>
      </c>
      <c r="D313">
        <v>103.14</v>
      </c>
      <c r="E313">
        <v>22884628</v>
      </c>
      <c r="F313">
        <v>101.726</v>
      </c>
      <c r="G313" s="4">
        <v>45758.166666666664</v>
      </c>
      <c r="H313">
        <v>226846</v>
      </c>
    </row>
    <row r="314" spans="1:8" x14ac:dyDescent="0.25">
      <c r="A314">
        <v>105.03</v>
      </c>
      <c r="B314">
        <v>105.09</v>
      </c>
      <c r="C314">
        <v>102.7205</v>
      </c>
      <c r="D314">
        <v>103.39</v>
      </c>
      <c r="E314">
        <v>18019969</v>
      </c>
      <c r="F314">
        <v>103.7289</v>
      </c>
      <c r="G314" s="4">
        <v>45761.166666666664</v>
      </c>
      <c r="H314">
        <v>166531</v>
      </c>
    </row>
    <row r="315" spans="1:8" x14ac:dyDescent="0.25">
      <c r="A315">
        <v>103.63500000000001</v>
      </c>
      <c r="B315">
        <v>105.405</v>
      </c>
      <c r="C315">
        <v>103</v>
      </c>
      <c r="D315">
        <v>103.1</v>
      </c>
      <c r="E315">
        <v>13164863</v>
      </c>
      <c r="F315">
        <v>103.7567</v>
      </c>
      <c r="G315" s="4">
        <v>45762.166666666664</v>
      </c>
      <c r="H315">
        <v>133907</v>
      </c>
    </row>
    <row r="316" spans="1:8" x14ac:dyDescent="0.25">
      <c r="A316">
        <v>103.95</v>
      </c>
      <c r="B316">
        <v>105.59</v>
      </c>
      <c r="C316">
        <v>103.69499999999999</v>
      </c>
      <c r="D316">
        <v>104.19</v>
      </c>
      <c r="E316">
        <v>13607024</v>
      </c>
      <c r="F316">
        <v>104.5514</v>
      </c>
      <c r="G316" s="4">
        <v>45763.166666666664</v>
      </c>
      <c r="H316">
        <v>151694</v>
      </c>
    </row>
    <row r="317" spans="1:8" x14ac:dyDescent="0.25">
      <c r="A317">
        <v>104.69</v>
      </c>
      <c r="B317">
        <v>108.55</v>
      </c>
      <c r="C317">
        <v>104.46</v>
      </c>
      <c r="D317">
        <v>106.92</v>
      </c>
      <c r="E317">
        <v>17916471</v>
      </c>
      <c r="F317">
        <v>107.1434</v>
      </c>
      <c r="G317" s="4">
        <v>45764.166666666664</v>
      </c>
      <c r="H317">
        <v>162788</v>
      </c>
    </row>
    <row r="318" spans="1:8" x14ac:dyDescent="0.25">
      <c r="A318">
        <v>105.61</v>
      </c>
      <c r="B318">
        <v>105.63</v>
      </c>
      <c r="C318">
        <v>104.12</v>
      </c>
      <c r="D318">
        <v>105.35</v>
      </c>
      <c r="E318">
        <v>16926493</v>
      </c>
      <c r="F318">
        <v>105.0531</v>
      </c>
      <c r="G318" s="4">
        <v>45768.166666666664</v>
      </c>
      <c r="H318">
        <v>136967</v>
      </c>
    </row>
    <row r="319" spans="1:8" x14ac:dyDescent="0.25">
      <c r="A319">
        <v>106.14</v>
      </c>
      <c r="B319">
        <v>108.94</v>
      </c>
      <c r="C319">
        <v>106.14</v>
      </c>
      <c r="D319">
        <v>108.3</v>
      </c>
      <c r="E319">
        <v>13147049</v>
      </c>
      <c r="F319">
        <v>107.9751</v>
      </c>
      <c r="G319" s="4">
        <v>45769.166666666664</v>
      </c>
      <c r="H319">
        <v>126711</v>
      </c>
    </row>
    <row r="320" spans="1:8" x14ac:dyDescent="0.25">
      <c r="A320">
        <v>108.81</v>
      </c>
      <c r="B320">
        <v>109.3</v>
      </c>
      <c r="C320">
        <v>106.47</v>
      </c>
      <c r="D320">
        <v>107.37</v>
      </c>
      <c r="E320">
        <v>14235710</v>
      </c>
      <c r="F320">
        <v>107.45820000000001</v>
      </c>
      <c r="G320" s="4">
        <v>45770.166666666664</v>
      </c>
      <c r="H320">
        <v>156447</v>
      </c>
    </row>
    <row r="321" spans="1:8" x14ac:dyDescent="0.25">
      <c r="A321">
        <v>107.97</v>
      </c>
      <c r="B321">
        <v>108.88</v>
      </c>
      <c r="C321">
        <v>106.96</v>
      </c>
      <c r="D321">
        <v>108.63</v>
      </c>
      <c r="E321">
        <v>9849553</v>
      </c>
      <c r="F321">
        <v>108.2555</v>
      </c>
      <c r="G321" s="4">
        <v>45771.166666666664</v>
      </c>
      <c r="H321">
        <v>104030</v>
      </c>
    </row>
    <row r="322" spans="1:8" x14ac:dyDescent="0.25">
      <c r="A322">
        <v>108.14</v>
      </c>
      <c r="B322">
        <v>108.755</v>
      </c>
      <c r="C322">
        <v>107.42</v>
      </c>
      <c r="D322">
        <v>108.57</v>
      </c>
      <c r="E322">
        <v>11245793</v>
      </c>
      <c r="F322">
        <v>108.35169999999999</v>
      </c>
      <c r="G322" s="4">
        <v>45772.166666666664</v>
      </c>
      <c r="H322">
        <v>100625</v>
      </c>
    </row>
    <row r="323" spans="1:8" x14ac:dyDescent="0.25">
      <c r="A323">
        <v>108.75</v>
      </c>
      <c r="B323">
        <v>109.2497</v>
      </c>
      <c r="C323">
        <v>107.68</v>
      </c>
      <c r="D323">
        <v>108.63</v>
      </c>
      <c r="E323">
        <v>13890869</v>
      </c>
      <c r="F323">
        <v>108.5372</v>
      </c>
      <c r="G323" s="4">
        <v>45775.166666666664</v>
      </c>
      <c r="H323">
        <v>102682</v>
      </c>
    </row>
    <row r="324" spans="1:8" x14ac:dyDescent="0.25">
      <c r="A324">
        <v>107.74</v>
      </c>
      <c r="B324">
        <v>108.82989999999999</v>
      </c>
      <c r="C324">
        <v>107.52119999999999</v>
      </c>
      <c r="D324">
        <v>108.36</v>
      </c>
      <c r="E324">
        <v>9483135</v>
      </c>
      <c r="F324">
        <v>108.27670000000001</v>
      </c>
      <c r="G324" s="4">
        <v>45776.166666666664</v>
      </c>
      <c r="H324">
        <v>98177</v>
      </c>
    </row>
    <row r="325" spans="1:8" x14ac:dyDescent="0.25">
      <c r="A325">
        <v>107.41500000000001</v>
      </c>
      <c r="B325">
        <v>107.41500000000001</v>
      </c>
      <c r="C325">
        <v>104.15</v>
      </c>
      <c r="D325">
        <v>105.63</v>
      </c>
      <c r="E325">
        <v>20379282</v>
      </c>
      <c r="F325">
        <v>105.6151</v>
      </c>
      <c r="G325" s="4">
        <v>45777.166666666664</v>
      </c>
      <c r="H325">
        <v>183742</v>
      </c>
    </row>
    <row r="326" spans="1:8" x14ac:dyDescent="0.25">
      <c r="A326">
        <v>105.095</v>
      </c>
      <c r="B326">
        <v>106.92</v>
      </c>
      <c r="C326">
        <v>104.98</v>
      </c>
      <c r="D326">
        <v>105.78</v>
      </c>
      <c r="E326">
        <v>18610256</v>
      </c>
      <c r="F326">
        <v>106.13249999999999</v>
      </c>
      <c r="G326" s="4">
        <v>45778.166666666664</v>
      </c>
      <c r="H326">
        <v>178435</v>
      </c>
    </row>
    <row r="327" spans="1:8" x14ac:dyDescent="0.25">
      <c r="A327">
        <v>107.72</v>
      </c>
      <c r="B327">
        <v>109</v>
      </c>
      <c r="C327">
        <v>104.55</v>
      </c>
      <c r="D327">
        <v>106.21</v>
      </c>
      <c r="E327">
        <v>16581870</v>
      </c>
      <c r="F327">
        <v>106.0312</v>
      </c>
      <c r="G327" s="4">
        <v>45779.166666666664</v>
      </c>
      <c r="H327">
        <v>190124</v>
      </c>
    </row>
    <row r="328" spans="1:8" x14ac:dyDescent="0.25">
      <c r="A328">
        <v>104.65</v>
      </c>
      <c r="B328">
        <v>104.6575</v>
      </c>
      <c r="C328">
        <v>103.07</v>
      </c>
      <c r="D328">
        <v>103.27</v>
      </c>
      <c r="E328">
        <v>19623970</v>
      </c>
      <c r="F328">
        <v>103.48699999999999</v>
      </c>
      <c r="G328" s="4">
        <v>45782.166666666664</v>
      </c>
      <c r="H328">
        <v>170208</v>
      </c>
    </row>
    <row r="329" spans="1:8" x14ac:dyDescent="0.25">
      <c r="A329">
        <v>103.89</v>
      </c>
      <c r="B329">
        <v>105.98</v>
      </c>
      <c r="C329">
        <v>103.48</v>
      </c>
      <c r="D329">
        <v>104.71</v>
      </c>
      <c r="E329">
        <v>16303449</v>
      </c>
      <c r="F329">
        <v>104.898</v>
      </c>
      <c r="G329" s="4">
        <v>45783.166666666664</v>
      </c>
      <c r="H329">
        <v>148090</v>
      </c>
    </row>
    <row r="330" spans="1:8" x14ac:dyDescent="0.25">
      <c r="A330">
        <v>104.99</v>
      </c>
      <c r="B330">
        <v>105.29</v>
      </c>
      <c r="C330">
        <v>104.07</v>
      </c>
      <c r="D330">
        <v>104.61</v>
      </c>
      <c r="E330">
        <v>12335924</v>
      </c>
      <c r="F330">
        <v>104.6251</v>
      </c>
      <c r="G330" s="4">
        <v>45784.166666666664</v>
      </c>
      <c r="H330">
        <v>125099</v>
      </c>
    </row>
    <row r="331" spans="1:8" x14ac:dyDescent="0.25">
      <c r="A331">
        <v>105.34</v>
      </c>
      <c r="B331">
        <v>107.38500000000001</v>
      </c>
      <c r="C331">
        <v>105.34</v>
      </c>
      <c r="D331">
        <v>106.07</v>
      </c>
      <c r="E331">
        <v>19196548</v>
      </c>
      <c r="F331">
        <v>106.2178</v>
      </c>
      <c r="G331" s="4">
        <v>45785.166666666664</v>
      </c>
      <c r="H331">
        <v>142536</v>
      </c>
    </row>
    <row r="332" spans="1:8" x14ac:dyDescent="0.25">
      <c r="A332">
        <v>107.14</v>
      </c>
      <c r="B332">
        <v>107.745</v>
      </c>
      <c r="C332">
        <v>106.38</v>
      </c>
      <c r="D332">
        <v>107.31</v>
      </c>
      <c r="E332">
        <v>10992080</v>
      </c>
      <c r="F332">
        <v>107.254</v>
      </c>
      <c r="G332" s="4">
        <v>45786.166666666664</v>
      </c>
      <c r="H332">
        <v>104113</v>
      </c>
    </row>
    <row r="333" spans="1:8" x14ac:dyDescent="0.25">
      <c r="A333">
        <v>110.27</v>
      </c>
      <c r="B333">
        <v>110.44</v>
      </c>
      <c r="C333">
        <v>108.32</v>
      </c>
      <c r="D333">
        <v>109.16</v>
      </c>
      <c r="E333">
        <v>14244559</v>
      </c>
      <c r="F333">
        <v>109.2281</v>
      </c>
      <c r="G333" s="4">
        <v>45789.166666666664</v>
      </c>
      <c r="H333">
        <v>162837</v>
      </c>
    </row>
    <row r="334" spans="1:8" x14ac:dyDescent="0.25">
      <c r="A334">
        <v>109.32</v>
      </c>
      <c r="B334">
        <v>110.51</v>
      </c>
      <c r="C334">
        <v>109.02</v>
      </c>
      <c r="D334">
        <v>109.46</v>
      </c>
      <c r="E334">
        <v>13350836</v>
      </c>
      <c r="F334">
        <v>109.77460000000001</v>
      </c>
      <c r="G334" s="4">
        <v>45790.166666666664</v>
      </c>
      <c r="H334">
        <v>148972</v>
      </c>
    </row>
    <row r="335" spans="1:8" x14ac:dyDescent="0.25">
      <c r="A335">
        <v>108.86</v>
      </c>
      <c r="B335">
        <v>108.86</v>
      </c>
      <c r="C335">
        <v>107.93</v>
      </c>
      <c r="D335">
        <v>108.48</v>
      </c>
      <c r="E335">
        <v>15494932</v>
      </c>
      <c r="F335">
        <v>108.4477</v>
      </c>
      <c r="G335" s="4">
        <v>45791.166666666664</v>
      </c>
      <c r="H335">
        <v>140749</v>
      </c>
    </row>
    <row r="336" spans="1:8" x14ac:dyDescent="0.25">
      <c r="A336">
        <v>106.49</v>
      </c>
      <c r="B336">
        <v>108.65</v>
      </c>
      <c r="C336">
        <v>105.97</v>
      </c>
      <c r="D336">
        <v>108.58</v>
      </c>
      <c r="E336">
        <v>15004291</v>
      </c>
      <c r="F336">
        <v>107.8815</v>
      </c>
      <c r="G336" s="4">
        <v>45792.166666666664</v>
      </c>
      <c r="H336">
        <v>133717</v>
      </c>
    </row>
    <row r="337" spans="1:8" x14ac:dyDescent="0.25">
      <c r="A337">
        <v>108.65</v>
      </c>
      <c r="B337">
        <v>108.89</v>
      </c>
      <c r="C337">
        <v>107.45</v>
      </c>
      <c r="D337">
        <v>108.19</v>
      </c>
      <c r="E337">
        <v>14042535</v>
      </c>
      <c r="F337">
        <v>108.0932</v>
      </c>
      <c r="G337" s="4">
        <v>45793.166666666664</v>
      </c>
      <c r="H337">
        <v>127154</v>
      </c>
    </row>
    <row r="338" spans="1:8" x14ac:dyDescent="0.25">
      <c r="A338">
        <v>107.57</v>
      </c>
      <c r="B338">
        <v>107.57</v>
      </c>
      <c r="C338">
        <v>105.719987</v>
      </c>
      <c r="D338">
        <v>106.47</v>
      </c>
      <c r="E338">
        <v>16802719</v>
      </c>
      <c r="F338">
        <v>106.40479999999999</v>
      </c>
      <c r="G338" s="4">
        <v>45796.166666666664</v>
      </c>
      <c r="H338">
        <v>144943</v>
      </c>
    </row>
    <row r="339" spans="1:8" x14ac:dyDescent="0.25">
      <c r="A339">
        <v>106.39</v>
      </c>
      <c r="B339">
        <v>106.715</v>
      </c>
      <c r="C339">
        <v>104.77500000000001</v>
      </c>
      <c r="D339">
        <v>104.95</v>
      </c>
      <c r="E339">
        <v>12429321</v>
      </c>
      <c r="F339">
        <v>105.40349999999999</v>
      </c>
      <c r="G339" s="4">
        <v>45797.166666666664</v>
      </c>
      <c r="H339">
        <v>130623</v>
      </c>
    </row>
    <row r="340" spans="1:8" x14ac:dyDescent="0.25">
      <c r="A340">
        <v>104.53</v>
      </c>
      <c r="B340">
        <v>104.965</v>
      </c>
      <c r="C340">
        <v>103.64</v>
      </c>
      <c r="D340">
        <v>103.66</v>
      </c>
      <c r="E340">
        <v>16716079</v>
      </c>
      <c r="F340">
        <v>104.11960000000001</v>
      </c>
      <c r="G340" s="4">
        <v>45798.166666666664</v>
      </c>
      <c r="H340">
        <v>143279</v>
      </c>
    </row>
    <row r="341" spans="1:8" x14ac:dyDescent="0.25">
      <c r="A341">
        <v>103.06</v>
      </c>
      <c r="B341">
        <v>103.47</v>
      </c>
      <c r="C341">
        <v>101.89</v>
      </c>
      <c r="D341">
        <v>102.97</v>
      </c>
      <c r="E341">
        <v>13417378</v>
      </c>
      <c r="F341">
        <v>102.7877</v>
      </c>
      <c r="G341" s="4">
        <v>45799.166666666664</v>
      </c>
      <c r="H341">
        <v>136099</v>
      </c>
    </row>
    <row r="342" spans="1:8" x14ac:dyDescent="0.25">
      <c r="A342">
        <v>102.595</v>
      </c>
      <c r="B342">
        <v>103.47</v>
      </c>
      <c r="C342">
        <v>102.07</v>
      </c>
      <c r="D342">
        <v>103.03</v>
      </c>
      <c r="E342">
        <v>12061606</v>
      </c>
      <c r="F342">
        <v>102.8139</v>
      </c>
      <c r="G342" s="4">
        <v>45800.166666666664</v>
      </c>
      <c r="H342">
        <v>117833</v>
      </c>
    </row>
    <row r="343" spans="1:8" x14ac:dyDescent="0.25">
      <c r="A343">
        <v>103.49</v>
      </c>
      <c r="B343">
        <v>103.855</v>
      </c>
      <c r="C343">
        <v>102.9</v>
      </c>
      <c r="D343">
        <v>103.52</v>
      </c>
      <c r="E343">
        <v>13043604</v>
      </c>
      <c r="F343">
        <v>103.4051</v>
      </c>
      <c r="G343" s="4">
        <v>45804.166666666664</v>
      </c>
      <c r="H343">
        <v>125854</v>
      </c>
    </row>
    <row r="344" spans="1:8" x14ac:dyDescent="0.25">
      <c r="A344">
        <v>104.29</v>
      </c>
      <c r="B344">
        <v>104.43</v>
      </c>
      <c r="C344">
        <v>101.79179999999999</v>
      </c>
      <c r="D344">
        <v>102.11</v>
      </c>
      <c r="E344">
        <v>14292377</v>
      </c>
      <c r="F344">
        <v>102.5569</v>
      </c>
      <c r="G344" s="4">
        <v>45805.166666666664</v>
      </c>
      <c r="H344">
        <v>147607</v>
      </c>
    </row>
    <row r="345" spans="1:8" x14ac:dyDescent="0.25">
      <c r="A345">
        <v>102.28</v>
      </c>
      <c r="B345">
        <v>102.845</v>
      </c>
      <c r="C345">
        <v>101.75</v>
      </c>
      <c r="D345">
        <v>102.69</v>
      </c>
      <c r="E345">
        <v>13832487</v>
      </c>
      <c r="F345">
        <v>102.355</v>
      </c>
      <c r="G345" s="4">
        <v>45806.166666666664</v>
      </c>
      <c r="H345">
        <v>127296</v>
      </c>
    </row>
    <row r="346" spans="1:8" x14ac:dyDescent="0.25">
      <c r="A346">
        <v>102.16</v>
      </c>
      <c r="B346">
        <v>102.39</v>
      </c>
      <c r="C346">
        <v>101.185</v>
      </c>
      <c r="D346">
        <v>102.3</v>
      </c>
      <c r="E346">
        <v>28645787</v>
      </c>
      <c r="F346">
        <v>102.0962</v>
      </c>
      <c r="G346" s="4">
        <v>45807.166666666664</v>
      </c>
      <c r="H346">
        <v>168169</v>
      </c>
    </row>
    <row r="347" spans="1:8" x14ac:dyDescent="0.25">
      <c r="A347">
        <v>103.75</v>
      </c>
      <c r="B347">
        <v>103.85</v>
      </c>
      <c r="C347">
        <v>102.22</v>
      </c>
      <c r="D347">
        <v>103.05</v>
      </c>
      <c r="E347">
        <v>17290462</v>
      </c>
      <c r="F347">
        <v>102.9076</v>
      </c>
      <c r="G347" s="4">
        <v>45810.166666666664</v>
      </c>
      <c r="H347">
        <v>166422</v>
      </c>
    </row>
    <row r="348" spans="1:8" x14ac:dyDescent="0.25">
      <c r="A348">
        <v>102.9</v>
      </c>
      <c r="B348">
        <v>104.66</v>
      </c>
      <c r="C348">
        <v>102.21</v>
      </c>
      <c r="D348">
        <v>103.8</v>
      </c>
      <c r="E348">
        <v>19194335</v>
      </c>
      <c r="F348">
        <v>103.8447</v>
      </c>
      <c r="G348" s="4">
        <v>45811.166666666664</v>
      </c>
      <c r="H348">
        <v>159620</v>
      </c>
    </row>
    <row r="349" spans="1:8" x14ac:dyDescent="0.25">
      <c r="A349">
        <v>103.91500000000001</v>
      </c>
      <c r="B349">
        <v>104.92</v>
      </c>
      <c r="C349">
        <v>102.3</v>
      </c>
      <c r="D349">
        <v>102.3</v>
      </c>
      <c r="E349">
        <v>15648515</v>
      </c>
      <c r="F349">
        <v>102.9064</v>
      </c>
      <c r="G349" s="4">
        <v>45812.166666666664</v>
      </c>
      <c r="H349">
        <v>160412</v>
      </c>
    </row>
    <row r="350" spans="1:8" x14ac:dyDescent="0.25">
      <c r="A350">
        <v>102.98</v>
      </c>
      <c r="B350">
        <v>103.05</v>
      </c>
      <c r="C350">
        <v>101.73</v>
      </c>
      <c r="D350">
        <v>101.83</v>
      </c>
      <c r="E350">
        <v>13942218</v>
      </c>
      <c r="F350">
        <v>102.0946</v>
      </c>
      <c r="G350" s="4">
        <v>45813.166666666664</v>
      </c>
      <c r="H350">
        <v>137086</v>
      </c>
    </row>
    <row r="351" spans="1:8" x14ac:dyDescent="0.25">
      <c r="A351">
        <v>102.76</v>
      </c>
      <c r="B351">
        <v>104.5</v>
      </c>
      <c r="C351">
        <v>102.675</v>
      </c>
      <c r="D351">
        <v>104.27</v>
      </c>
      <c r="E351">
        <v>15487844</v>
      </c>
      <c r="F351">
        <v>104.07559999999999</v>
      </c>
      <c r="G351" s="4">
        <v>45814.166666666664</v>
      </c>
      <c r="H351">
        <v>143623</v>
      </c>
    </row>
    <row r="352" spans="1:8" x14ac:dyDescent="0.25">
      <c r="A352">
        <v>104.33</v>
      </c>
      <c r="B352">
        <v>105.845</v>
      </c>
      <c r="C352">
        <v>103.83</v>
      </c>
      <c r="D352">
        <v>104.97</v>
      </c>
      <c r="E352">
        <v>17087328</v>
      </c>
      <c r="F352">
        <v>105.13</v>
      </c>
      <c r="G352" s="4">
        <v>45817.166666666664</v>
      </c>
      <c r="H352">
        <v>156803</v>
      </c>
    </row>
    <row r="353" spans="1:8" x14ac:dyDescent="0.25">
      <c r="A353">
        <v>106.075</v>
      </c>
      <c r="B353">
        <v>107.645</v>
      </c>
      <c r="C353">
        <v>105.9272</v>
      </c>
      <c r="D353">
        <v>107.22</v>
      </c>
      <c r="E353">
        <v>17634793</v>
      </c>
      <c r="F353">
        <v>107.0963</v>
      </c>
      <c r="G353" s="4">
        <v>45818.166666666664</v>
      </c>
      <c r="H353">
        <v>165294</v>
      </c>
    </row>
    <row r="354" spans="1:8" x14ac:dyDescent="0.25">
      <c r="A354">
        <v>107.76</v>
      </c>
      <c r="B354">
        <v>109.39</v>
      </c>
      <c r="C354">
        <v>106.46</v>
      </c>
      <c r="D354">
        <v>109.31</v>
      </c>
      <c r="E354">
        <v>22648191</v>
      </c>
      <c r="F354">
        <v>108.12260000000001</v>
      </c>
      <c r="G354" s="4">
        <v>45819.166666666664</v>
      </c>
      <c r="H354">
        <v>198619</v>
      </c>
    </row>
    <row r="355" spans="1:8" x14ac:dyDescent="0.25">
      <c r="A355">
        <v>108.92</v>
      </c>
      <c r="B355">
        <v>110.19</v>
      </c>
      <c r="C355">
        <v>108.22</v>
      </c>
      <c r="D355">
        <v>109.73</v>
      </c>
      <c r="E355">
        <v>17469408</v>
      </c>
      <c r="F355">
        <v>109.59869999999999</v>
      </c>
      <c r="G355" s="4">
        <v>45820.166666666664</v>
      </c>
      <c r="H355">
        <v>151384</v>
      </c>
    </row>
    <row r="356" spans="1:8" x14ac:dyDescent="0.25">
      <c r="A356">
        <v>112.35</v>
      </c>
      <c r="B356">
        <v>112.53</v>
      </c>
      <c r="C356">
        <v>110.68</v>
      </c>
      <c r="D356">
        <v>112.12</v>
      </c>
      <c r="E356">
        <v>28540165</v>
      </c>
      <c r="F356">
        <v>111.777</v>
      </c>
      <c r="G356" s="4">
        <v>45821.166666666664</v>
      </c>
      <c r="H356">
        <v>289119</v>
      </c>
    </row>
    <row r="357" spans="1:8" x14ac:dyDescent="0.25">
      <c r="A357">
        <v>111.82</v>
      </c>
      <c r="B357">
        <v>113.16</v>
      </c>
      <c r="C357">
        <v>111.13</v>
      </c>
      <c r="D357">
        <v>112.48</v>
      </c>
      <c r="E357">
        <v>22986113</v>
      </c>
      <c r="F357">
        <v>112.0836</v>
      </c>
      <c r="G357" s="4">
        <v>45824.166666666664</v>
      </c>
      <c r="H357">
        <v>238645</v>
      </c>
    </row>
    <row r="358" spans="1:8" x14ac:dyDescent="0.25">
      <c r="A358">
        <v>113.95</v>
      </c>
      <c r="B358">
        <v>114.93</v>
      </c>
      <c r="C358">
        <v>113.11</v>
      </c>
      <c r="D358">
        <v>114</v>
      </c>
      <c r="E358">
        <v>19451701</v>
      </c>
      <c r="F358">
        <v>114.2469</v>
      </c>
      <c r="G358" s="4">
        <v>45825.166666666664</v>
      </c>
      <c r="H358">
        <v>210236</v>
      </c>
    </row>
    <row r="359" spans="1:8" x14ac:dyDescent="0.25">
      <c r="A359">
        <v>114.61</v>
      </c>
      <c r="B359">
        <v>115.24</v>
      </c>
      <c r="C359">
        <v>112.94</v>
      </c>
      <c r="D359">
        <v>113.19</v>
      </c>
      <c r="E359">
        <v>17968893</v>
      </c>
      <c r="F359">
        <v>113.7694</v>
      </c>
      <c r="G359" s="4">
        <v>45826.166666666664</v>
      </c>
      <c r="H359">
        <v>180966</v>
      </c>
    </row>
    <row r="360" spans="1:8" x14ac:dyDescent="0.25">
      <c r="A360">
        <v>113.45</v>
      </c>
      <c r="B360">
        <v>115.035</v>
      </c>
      <c r="C360">
        <v>113.18</v>
      </c>
      <c r="D360">
        <v>114.7</v>
      </c>
      <c r="E360">
        <v>36273288</v>
      </c>
      <c r="F360">
        <v>114.37779999999999</v>
      </c>
      <c r="G360" s="4">
        <v>45828.166666666664</v>
      </c>
      <c r="H360">
        <v>175610</v>
      </c>
    </row>
    <row r="361" spans="1:8" x14ac:dyDescent="0.25">
      <c r="A361">
        <v>116.7</v>
      </c>
      <c r="B361">
        <v>116.95</v>
      </c>
      <c r="C361">
        <v>111.16</v>
      </c>
      <c r="D361">
        <v>111.74</v>
      </c>
      <c r="E361">
        <v>26631056</v>
      </c>
      <c r="F361">
        <v>113.3233</v>
      </c>
      <c r="G361" s="4">
        <v>45831.166666666664</v>
      </c>
      <c r="H361">
        <v>286607</v>
      </c>
    </row>
    <row r="362" spans="1:8" x14ac:dyDescent="0.25">
      <c r="A362">
        <v>109.25</v>
      </c>
      <c r="B362">
        <v>110.94</v>
      </c>
      <c r="C362">
        <v>107.91</v>
      </c>
      <c r="D362">
        <v>108.34</v>
      </c>
      <c r="E362">
        <v>24828277</v>
      </c>
      <c r="F362">
        <v>109.0879</v>
      </c>
      <c r="G362" s="4">
        <v>45832.166666666664</v>
      </c>
      <c r="H362">
        <v>248041</v>
      </c>
    </row>
    <row r="363" spans="1:8" x14ac:dyDescent="0.25">
      <c r="A363">
        <v>108.11</v>
      </c>
      <c r="B363">
        <v>109.24</v>
      </c>
      <c r="C363">
        <v>107.7</v>
      </c>
      <c r="D363">
        <v>108.37</v>
      </c>
      <c r="E363">
        <v>17483231</v>
      </c>
      <c r="F363">
        <v>108.60339999999999</v>
      </c>
      <c r="G363" s="4">
        <v>45833.166666666664</v>
      </c>
      <c r="H363">
        <v>172977</v>
      </c>
    </row>
    <row r="364" spans="1:8" x14ac:dyDescent="0.25">
      <c r="A364">
        <v>108.94</v>
      </c>
      <c r="B364">
        <v>110.435</v>
      </c>
      <c r="C364">
        <v>108.55</v>
      </c>
      <c r="D364">
        <v>109.99</v>
      </c>
      <c r="E364">
        <v>18304841</v>
      </c>
      <c r="F364">
        <v>109.79859999999999</v>
      </c>
      <c r="G364" s="4">
        <v>45834.166666666664</v>
      </c>
      <c r="H364">
        <v>165605</v>
      </c>
    </row>
    <row r="365" spans="1:8" x14ac:dyDescent="0.25">
      <c r="A365">
        <v>109.935</v>
      </c>
      <c r="B365">
        <v>110.1</v>
      </c>
      <c r="C365">
        <v>108.37</v>
      </c>
      <c r="D365">
        <v>109.38</v>
      </c>
      <c r="E365">
        <v>22002079</v>
      </c>
      <c r="F365">
        <v>109.2307</v>
      </c>
      <c r="G365" s="4">
        <v>45835.166666666664</v>
      </c>
      <c r="H365">
        <v>154356</v>
      </c>
    </row>
    <row r="366" spans="1:8" x14ac:dyDescent="0.25">
      <c r="A366">
        <v>108.64</v>
      </c>
      <c r="B366">
        <v>108.84</v>
      </c>
      <c r="C366">
        <v>107.72</v>
      </c>
      <c r="D366">
        <v>107.8</v>
      </c>
      <c r="E366">
        <v>19199048</v>
      </c>
      <c r="F366">
        <v>108.075</v>
      </c>
      <c r="G366" s="4">
        <v>45838.166666666664</v>
      </c>
      <c r="H366">
        <v>160908</v>
      </c>
    </row>
    <row r="367" spans="1:8" x14ac:dyDescent="0.25">
      <c r="A367">
        <v>108.13</v>
      </c>
      <c r="B367">
        <v>109.64</v>
      </c>
      <c r="C367">
        <v>107.15</v>
      </c>
      <c r="D367">
        <v>109.24</v>
      </c>
      <c r="E367">
        <v>15536896</v>
      </c>
      <c r="F367">
        <v>108.7243</v>
      </c>
      <c r="G367" s="4">
        <v>45839.166666666664</v>
      </c>
      <c r="H367">
        <v>159802</v>
      </c>
    </row>
    <row r="368" spans="1:8" x14ac:dyDescent="0.25">
      <c r="A368">
        <v>110</v>
      </c>
      <c r="B368">
        <v>111.36</v>
      </c>
      <c r="C368">
        <v>108.825</v>
      </c>
      <c r="D368">
        <v>111.05</v>
      </c>
      <c r="E368">
        <v>11892160</v>
      </c>
      <c r="F368">
        <v>110.3125</v>
      </c>
      <c r="G368" s="4">
        <v>45840.166666666664</v>
      </c>
      <c r="H368">
        <v>143735</v>
      </c>
    </row>
    <row r="369" spans="1:8" x14ac:dyDescent="0.25">
      <c r="A369">
        <v>110.86</v>
      </c>
      <c r="B369">
        <v>112.47</v>
      </c>
      <c r="C369">
        <v>110.6187</v>
      </c>
      <c r="D369">
        <v>112.2</v>
      </c>
      <c r="E369">
        <v>11223580</v>
      </c>
      <c r="F369">
        <v>111.968</v>
      </c>
      <c r="G369" s="4">
        <v>45841.166666666664</v>
      </c>
      <c r="H369">
        <v>110446</v>
      </c>
    </row>
    <row r="370" spans="1:8" x14ac:dyDescent="0.25">
      <c r="A370">
        <v>111.54</v>
      </c>
      <c r="B370">
        <v>112.05</v>
      </c>
      <c r="C370">
        <v>110.2226</v>
      </c>
      <c r="D370">
        <v>111.11</v>
      </c>
      <c r="E370">
        <v>15415889</v>
      </c>
      <c r="F370">
        <v>111.0942</v>
      </c>
      <c r="G370" s="4">
        <v>45845.166666666664</v>
      </c>
      <c r="H370">
        <v>136599</v>
      </c>
    </row>
    <row r="371" spans="1:8" x14ac:dyDescent="0.25">
      <c r="A371">
        <v>110.88500000000001</v>
      </c>
      <c r="B371">
        <v>114.46</v>
      </c>
      <c r="C371">
        <v>110.85</v>
      </c>
      <c r="D371">
        <v>114.19</v>
      </c>
      <c r="E371">
        <v>17913404</v>
      </c>
      <c r="F371">
        <v>113.6131</v>
      </c>
      <c r="G371" s="4">
        <v>45846.166666666664</v>
      </c>
      <c r="H371">
        <v>188752</v>
      </c>
    </row>
    <row r="372" spans="1:8" x14ac:dyDescent="0.25">
      <c r="A372">
        <v>113.92</v>
      </c>
      <c r="B372">
        <v>114.27</v>
      </c>
      <c r="C372">
        <v>113.27</v>
      </c>
      <c r="D372">
        <v>113.8</v>
      </c>
      <c r="E372">
        <v>10652062</v>
      </c>
      <c r="F372">
        <v>113.7149</v>
      </c>
      <c r="G372" s="4">
        <v>45847.166666666664</v>
      </c>
      <c r="H372">
        <v>124529</v>
      </c>
    </row>
    <row r="373" spans="1:8" x14ac:dyDescent="0.25">
      <c r="A373">
        <v>113.71</v>
      </c>
      <c r="B373">
        <v>115.27</v>
      </c>
      <c r="C373">
        <v>113.07</v>
      </c>
      <c r="D373">
        <v>114.93</v>
      </c>
      <c r="E373">
        <v>14903884</v>
      </c>
      <c r="F373">
        <v>114.62909999999999</v>
      </c>
      <c r="G373" s="4">
        <v>45848.166666666664</v>
      </c>
      <c r="H373">
        <v>163513</v>
      </c>
    </row>
    <row r="374" spans="1:8" x14ac:dyDescent="0.25">
      <c r="A374">
        <v>114.85</v>
      </c>
      <c r="B374">
        <v>115.76</v>
      </c>
      <c r="C374">
        <v>114.50530000000001</v>
      </c>
      <c r="D374">
        <v>115.43</v>
      </c>
      <c r="E374">
        <v>11683884</v>
      </c>
      <c r="F374">
        <v>115.3091</v>
      </c>
      <c r="G374" s="4">
        <v>45849.166666666664</v>
      </c>
      <c r="H374">
        <v>129419</v>
      </c>
    </row>
    <row r="375" spans="1:8" x14ac:dyDescent="0.25">
      <c r="A375">
        <v>115.22499999999999</v>
      </c>
      <c r="B375">
        <v>115.22499999999999</v>
      </c>
      <c r="C375">
        <v>113.22</v>
      </c>
      <c r="D375">
        <v>113.92</v>
      </c>
      <c r="E375">
        <v>13220303</v>
      </c>
      <c r="F375">
        <v>113.8733</v>
      </c>
      <c r="G375" s="4">
        <v>45852.166666666664</v>
      </c>
      <c r="H375">
        <v>148097</v>
      </c>
    </row>
    <row r="376" spans="1:8" x14ac:dyDescent="0.25">
      <c r="A376">
        <v>113.66</v>
      </c>
      <c r="B376">
        <v>114.05500000000001</v>
      </c>
      <c r="C376">
        <v>112.595</v>
      </c>
      <c r="D376">
        <v>112.91</v>
      </c>
      <c r="E376">
        <v>10959347</v>
      </c>
      <c r="F376">
        <v>113.069</v>
      </c>
      <c r="G376" s="4">
        <v>45853.166666666664</v>
      </c>
      <c r="H376">
        <v>133136</v>
      </c>
    </row>
    <row r="377" spans="1:8" x14ac:dyDescent="0.25">
      <c r="A377">
        <v>112.875</v>
      </c>
      <c r="B377">
        <v>113.5</v>
      </c>
      <c r="C377">
        <v>112.1</v>
      </c>
      <c r="D377">
        <v>112.23</v>
      </c>
      <c r="E377">
        <v>11158852</v>
      </c>
      <c r="F377">
        <v>112.5534</v>
      </c>
      <c r="G377" s="4">
        <v>45854.166666666664</v>
      </c>
      <c r="H377">
        <v>129894</v>
      </c>
    </row>
    <row r="378" spans="1:8" x14ac:dyDescent="0.25">
      <c r="A378">
        <v>111.49</v>
      </c>
      <c r="B378">
        <v>112.23</v>
      </c>
      <c r="C378">
        <v>111.09</v>
      </c>
      <c r="D378">
        <v>111.66</v>
      </c>
      <c r="E378">
        <v>13151446</v>
      </c>
      <c r="F378">
        <v>111.7706</v>
      </c>
      <c r="G378" s="4">
        <v>45855.166666666664</v>
      </c>
      <c r="H378">
        <v>150610</v>
      </c>
    </row>
    <row r="379" spans="1:8" x14ac:dyDescent="0.25">
      <c r="A379">
        <v>111.11</v>
      </c>
      <c r="B379">
        <v>111.73</v>
      </c>
      <c r="C379">
        <v>107.34</v>
      </c>
      <c r="D379">
        <v>107.77</v>
      </c>
      <c r="E379">
        <v>32366594</v>
      </c>
      <c r="F379">
        <v>108.87309999999999</v>
      </c>
      <c r="G379" s="4">
        <v>45856.166666666664</v>
      </c>
      <c r="H379">
        <v>342093</v>
      </c>
    </row>
    <row r="380" spans="1:8" x14ac:dyDescent="0.25">
      <c r="A380">
        <v>107.6</v>
      </c>
      <c r="B380">
        <v>108.77</v>
      </c>
      <c r="C380">
        <v>107.44</v>
      </c>
      <c r="D380">
        <v>108.05</v>
      </c>
      <c r="E380">
        <v>17010405</v>
      </c>
      <c r="F380">
        <v>108.1703</v>
      </c>
      <c r="G380" s="4">
        <v>45859.166666666664</v>
      </c>
      <c r="H380">
        <v>173863</v>
      </c>
    </row>
    <row r="381" spans="1:8" x14ac:dyDescent="0.25">
      <c r="A381">
        <v>107.98</v>
      </c>
      <c r="B381">
        <v>109.44</v>
      </c>
      <c r="C381">
        <v>107.61</v>
      </c>
      <c r="D381">
        <v>108.54</v>
      </c>
      <c r="E381">
        <v>13970885</v>
      </c>
      <c r="F381">
        <v>108.4237</v>
      </c>
      <c r="G381" s="4">
        <v>45860.166666666664</v>
      </c>
      <c r="H381">
        <v>147208</v>
      </c>
    </row>
    <row r="382" spans="1:8" x14ac:dyDescent="0.25">
      <c r="A382">
        <v>108.93</v>
      </c>
      <c r="B382">
        <v>110</v>
      </c>
      <c r="C382">
        <v>108.85</v>
      </c>
      <c r="D382">
        <v>109.93</v>
      </c>
      <c r="E382">
        <v>12002687</v>
      </c>
      <c r="F382">
        <v>109.6443</v>
      </c>
      <c r="G382" s="4">
        <v>45861.166666666664</v>
      </c>
      <c r="H382">
        <v>134448</v>
      </c>
    </row>
    <row r="383" spans="1:8" x14ac:dyDescent="0.25">
      <c r="A383">
        <v>109.66</v>
      </c>
      <c r="B383">
        <v>110.95</v>
      </c>
      <c r="C383">
        <v>109.125</v>
      </c>
      <c r="D383">
        <v>110.79</v>
      </c>
      <c r="E383">
        <v>15647208</v>
      </c>
      <c r="F383">
        <v>110.4198</v>
      </c>
      <c r="G383" s="4">
        <v>45862.166666666664</v>
      </c>
      <c r="H383">
        <v>152082</v>
      </c>
    </row>
    <row r="384" spans="1:8" x14ac:dyDescent="0.25">
      <c r="A384">
        <v>110.73</v>
      </c>
      <c r="B384">
        <v>110.98</v>
      </c>
      <c r="C384">
        <v>109.7</v>
      </c>
      <c r="D384">
        <v>110.4</v>
      </c>
      <c r="E384">
        <v>10548938</v>
      </c>
      <c r="F384">
        <v>110.4113</v>
      </c>
      <c r="G384" s="4">
        <v>45863.166666666664</v>
      </c>
      <c r="H384">
        <v>118827</v>
      </c>
    </row>
    <row r="385" spans="1:8" x14ac:dyDescent="0.25">
      <c r="A385">
        <v>111</v>
      </c>
      <c r="B385">
        <v>112.1078</v>
      </c>
      <c r="C385">
        <v>110.84</v>
      </c>
      <c r="D385">
        <v>111.44</v>
      </c>
      <c r="E385">
        <v>12352966</v>
      </c>
      <c r="F385">
        <v>111.5287</v>
      </c>
      <c r="G385" s="4">
        <v>45866.166666666664</v>
      </c>
      <c r="H385">
        <v>137344</v>
      </c>
    </row>
    <row r="386" spans="1:8" x14ac:dyDescent="0.25">
      <c r="A386">
        <v>111.9</v>
      </c>
      <c r="B386">
        <v>113</v>
      </c>
      <c r="C386">
        <v>111.41</v>
      </c>
      <c r="D386">
        <v>112.88</v>
      </c>
      <c r="E386">
        <v>15927998</v>
      </c>
      <c r="F386">
        <v>112.3905</v>
      </c>
      <c r="G386" s="4">
        <v>45867.166666666664</v>
      </c>
      <c r="H386">
        <v>163784</v>
      </c>
    </row>
    <row r="387" spans="1:8" x14ac:dyDescent="0.25">
      <c r="A387">
        <v>112.41</v>
      </c>
      <c r="B387">
        <v>112.61</v>
      </c>
      <c r="C387">
        <v>111.26</v>
      </c>
      <c r="D387">
        <v>111.9</v>
      </c>
      <c r="E387">
        <v>12996905</v>
      </c>
      <c r="F387">
        <v>111.9136</v>
      </c>
      <c r="G387" s="4">
        <v>45868.166666666664</v>
      </c>
      <c r="H387">
        <v>149286</v>
      </c>
    </row>
    <row r="388" spans="1:8" x14ac:dyDescent="0.25">
      <c r="A388">
        <v>110.36</v>
      </c>
      <c r="B388">
        <v>112.495</v>
      </c>
      <c r="C388">
        <v>110.36</v>
      </c>
      <c r="D388">
        <v>111.64</v>
      </c>
      <c r="E388">
        <v>17233744</v>
      </c>
      <c r="F388">
        <v>111.8318</v>
      </c>
      <c r="G388" s="4">
        <v>45869.166666666664</v>
      </c>
      <c r="H388">
        <v>181478</v>
      </c>
    </row>
    <row r="389" spans="1:8" x14ac:dyDescent="0.25">
      <c r="A389">
        <v>112</v>
      </c>
      <c r="B389">
        <v>112.54</v>
      </c>
      <c r="C389">
        <v>108.86</v>
      </c>
      <c r="D389">
        <v>109.64</v>
      </c>
      <c r="E389">
        <v>19652030</v>
      </c>
      <c r="F389">
        <v>109.81910000000001</v>
      </c>
      <c r="G389" s="4">
        <v>45870.166666666664</v>
      </c>
      <c r="H389">
        <v>231197</v>
      </c>
    </row>
    <row r="390" spans="1:8" x14ac:dyDescent="0.25">
      <c r="A390">
        <v>109.22</v>
      </c>
      <c r="B390">
        <v>109.92</v>
      </c>
      <c r="C390">
        <v>107.08499999999999</v>
      </c>
      <c r="D390">
        <v>107.37</v>
      </c>
      <c r="E390">
        <v>19129474</v>
      </c>
      <c r="F390">
        <v>107.89279999999999</v>
      </c>
      <c r="G390" s="4">
        <v>45873.166666666664</v>
      </c>
      <c r="H390">
        <v>194867</v>
      </c>
    </row>
    <row r="391" spans="1:8" x14ac:dyDescent="0.25">
      <c r="A391">
        <v>107.22</v>
      </c>
      <c r="B391">
        <v>107.8151</v>
      </c>
      <c r="C391">
        <v>106.07</v>
      </c>
      <c r="D391">
        <v>107.24</v>
      </c>
      <c r="E391">
        <v>21314254</v>
      </c>
      <c r="F391">
        <v>107.07680000000001</v>
      </c>
      <c r="G391" s="4">
        <v>45874.166666666664</v>
      </c>
      <c r="H391">
        <v>184085</v>
      </c>
    </row>
    <row r="392" spans="1:8" x14ac:dyDescent="0.25">
      <c r="A392">
        <v>108.30500000000001</v>
      </c>
      <c r="B392">
        <v>109.05</v>
      </c>
      <c r="C392">
        <v>106.37</v>
      </c>
      <c r="D392">
        <v>106.51</v>
      </c>
      <c r="E392">
        <v>15321811</v>
      </c>
      <c r="F392">
        <v>107.35720000000001</v>
      </c>
      <c r="G392" s="4">
        <v>45875.166666666664</v>
      </c>
      <c r="H392">
        <v>158016</v>
      </c>
    </row>
    <row r="393" spans="1:8" x14ac:dyDescent="0.25">
      <c r="A393">
        <v>107.14</v>
      </c>
      <c r="B393">
        <v>108.06</v>
      </c>
      <c r="C393">
        <v>105.89</v>
      </c>
      <c r="D393">
        <v>105.95</v>
      </c>
      <c r="E393">
        <v>13468287</v>
      </c>
      <c r="F393">
        <v>106.5428</v>
      </c>
      <c r="G393" s="4">
        <v>45876.166666666664</v>
      </c>
      <c r="H393">
        <v>148513</v>
      </c>
    </row>
    <row r="394" spans="1:8" x14ac:dyDescent="0.25">
      <c r="A394">
        <v>106.5</v>
      </c>
      <c r="B394">
        <v>107.51</v>
      </c>
      <c r="C394">
        <v>105.95</v>
      </c>
      <c r="D394">
        <v>106.8</v>
      </c>
      <c r="E394">
        <v>14417734</v>
      </c>
      <c r="F394">
        <v>106.81399999999999</v>
      </c>
      <c r="G394" s="4">
        <v>45877.166666666664</v>
      </c>
      <c r="H394">
        <v>149678</v>
      </c>
    </row>
    <row r="395" spans="1:8" x14ac:dyDescent="0.25">
      <c r="A395">
        <v>107.11</v>
      </c>
      <c r="B395">
        <v>107.5346</v>
      </c>
      <c r="C395">
        <v>105.52500000000001</v>
      </c>
      <c r="D395">
        <v>105.83</v>
      </c>
      <c r="E395">
        <v>13570661</v>
      </c>
      <c r="F395">
        <v>106.0474</v>
      </c>
      <c r="G395" s="4">
        <v>45880.166666666664</v>
      </c>
      <c r="H395">
        <v>144686</v>
      </c>
    </row>
    <row r="396" spans="1:8" x14ac:dyDescent="0.25">
      <c r="A396">
        <v>106.34</v>
      </c>
      <c r="B396">
        <v>107.28</v>
      </c>
      <c r="C396">
        <v>105.78</v>
      </c>
      <c r="D396">
        <v>106.13</v>
      </c>
      <c r="E396">
        <v>14113216</v>
      </c>
      <c r="F396">
        <v>106.4966</v>
      </c>
      <c r="G396" s="4">
        <v>45881.166666666664</v>
      </c>
      <c r="H396">
        <v>129686</v>
      </c>
    </row>
    <row r="397" spans="1:8" x14ac:dyDescent="0.25">
      <c r="A397">
        <v>106</v>
      </c>
      <c r="B397">
        <v>107.6</v>
      </c>
      <c r="C397">
        <v>105.74</v>
      </c>
      <c r="D397">
        <v>107.6</v>
      </c>
      <c r="E397">
        <v>17958695</v>
      </c>
      <c r="F397">
        <v>106.93989999999999</v>
      </c>
      <c r="G397" s="4">
        <v>45882.166666666664</v>
      </c>
      <c r="H397">
        <v>145894</v>
      </c>
    </row>
    <row r="398" spans="1:8" x14ac:dyDescent="0.25">
      <c r="A398">
        <v>107.55</v>
      </c>
      <c r="B398">
        <v>107.59</v>
      </c>
      <c r="C398">
        <v>106.441</v>
      </c>
      <c r="D398">
        <v>107.38</v>
      </c>
      <c r="E398">
        <v>13683472</v>
      </c>
      <c r="F398">
        <v>107.0544</v>
      </c>
      <c r="G398" s="4">
        <v>45883.166666666664</v>
      </c>
      <c r="H398">
        <v>136024</v>
      </c>
    </row>
    <row r="399" spans="1:8" x14ac:dyDescent="0.25">
      <c r="A399">
        <v>106.19</v>
      </c>
      <c r="B399">
        <v>107.56</v>
      </c>
      <c r="C399">
        <v>105.95</v>
      </c>
      <c r="D399">
        <v>106.49</v>
      </c>
      <c r="E399">
        <v>19271861</v>
      </c>
      <c r="F399">
        <v>106.7171</v>
      </c>
      <c r="G399" s="4">
        <v>45884.166666666664</v>
      </c>
      <c r="H399">
        <v>162996</v>
      </c>
    </row>
    <row r="400" spans="1:8" x14ac:dyDescent="0.25">
      <c r="A400">
        <v>106.1</v>
      </c>
      <c r="B400">
        <v>107.2276</v>
      </c>
      <c r="C400">
        <v>105.67</v>
      </c>
      <c r="D400">
        <v>106.72</v>
      </c>
      <c r="E400">
        <v>13040018</v>
      </c>
      <c r="F400">
        <v>106.6426</v>
      </c>
      <c r="G400" s="4">
        <v>45887.166666666664</v>
      </c>
      <c r="H400">
        <v>132377</v>
      </c>
    </row>
    <row r="401" spans="1:8" x14ac:dyDescent="0.25">
      <c r="A401">
        <v>106.2</v>
      </c>
      <c r="B401">
        <v>107.46</v>
      </c>
      <c r="C401">
        <v>106.15</v>
      </c>
      <c r="D401">
        <v>107.42</v>
      </c>
      <c r="E401">
        <v>16113611</v>
      </c>
      <c r="F401">
        <v>107.0921</v>
      </c>
      <c r="G401" s="4">
        <v>45888.166666666664</v>
      </c>
      <c r="H401">
        <v>147265</v>
      </c>
    </row>
    <row r="402" spans="1:8" x14ac:dyDescent="0.25">
      <c r="A402">
        <v>107.88</v>
      </c>
      <c r="B402">
        <v>109.33</v>
      </c>
      <c r="C402">
        <v>107.68</v>
      </c>
      <c r="D402">
        <v>108.53</v>
      </c>
      <c r="E402">
        <v>18959716</v>
      </c>
      <c r="F402">
        <v>108.8276</v>
      </c>
      <c r="G402" s="4">
        <v>45889.166666666664</v>
      </c>
      <c r="H402">
        <v>175558</v>
      </c>
    </row>
    <row r="403" spans="1:8" x14ac:dyDescent="0.25">
      <c r="A403">
        <v>108.42</v>
      </c>
      <c r="B403">
        <v>109.565</v>
      </c>
      <c r="C403">
        <v>107.96</v>
      </c>
      <c r="D403">
        <v>109.23</v>
      </c>
      <c r="E403">
        <v>12194897</v>
      </c>
      <c r="F403">
        <v>109.03019999999999</v>
      </c>
      <c r="G403" s="4">
        <v>45890.166666666664</v>
      </c>
      <c r="H403">
        <v>137094</v>
      </c>
    </row>
    <row r="404" spans="1:8" x14ac:dyDescent="0.25">
      <c r="A404">
        <v>109.6</v>
      </c>
      <c r="B404">
        <v>111.41</v>
      </c>
      <c r="C404">
        <v>109.6</v>
      </c>
      <c r="D404">
        <v>111.28</v>
      </c>
      <c r="E404">
        <v>13586668</v>
      </c>
      <c r="F404">
        <v>110.9627</v>
      </c>
      <c r="G404" s="4">
        <v>45891.166666666664</v>
      </c>
      <c r="H404">
        <v>139741</v>
      </c>
    </row>
    <row r="405" spans="1:8" x14ac:dyDescent="0.25">
      <c r="A405">
        <v>110.9</v>
      </c>
      <c r="B405">
        <v>111.92</v>
      </c>
      <c r="C405">
        <v>110.54</v>
      </c>
      <c r="D405">
        <v>111.74</v>
      </c>
      <c r="E405">
        <v>9744897</v>
      </c>
      <c r="F405">
        <v>111.5132</v>
      </c>
      <c r="G405" s="4">
        <v>45894.166666666664</v>
      </c>
      <c r="H405">
        <v>113555</v>
      </c>
    </row>
    <row r="406" spans="1:8" x14ac:dyDescent="0.25">
      <c r="A406">
        <v>111.37</v>
      </c>
      <c r="B406">
        <v>111.81</v>
      </c>
      <c r="C406">
        <v>110.355</v>
      </c>
      <c r="D406">
        <v>111.49</v>
      </c>
      <c r="E406">
        <v>18143880</v>
      </c>
      <c r="F406">
        <v>111.2672</v>
      </c>
      <c r="G406" s="4">
        <v>45895.166666666664</v>
      </c>
      <c r="H406">
        <v>131290</v>
      </c>
    </row>
    <row r="407" spans="1:8" x14ac:dyDescent="0.25">
      <c r="A407">
        <v>111.42</v>
      </c>
      <c r="B407">
        <v>112.98</v>
      </c>
      <c r="C407">
        <v>111.42</v>
      </c>
      <c r="D407">
        <v>112.75</v>
      </c>
      <c r="E407">
        <v>15262630</v>
      </c>
      <c r="F407">
        <v>112.547</v>
      </c>
      <c r="G407" s="4">
        <v>45896.166666666664</v>
      </c>
      <c r="H407">
        <v>134359</v>
      </c>
    </row>
    <row r="408" spans="1:8" x14ac:dyDescent="0.25">
      <c r="A408">
        <v>112.87</v>
      </c>
      <c r="B408">
        <v>113.645</v>
      </c>
      <c r="C408">
        <v>112.07</v>
      </c>
      <c r="D408">
        <v>113.35</v>
      </c>
      <c r="E408">
        <v>14189829</v>
      </c>
      <c r="F408">
        <v>113.1953</v>
      </c>
      <c r="G408" s="4">
        <v>45897.166666666664</v>
      </c>
      <c r="H408">
        <v>147140</v>
      </c>
    </row>
    <row r="409" spans="1:8" x14ac:dyDescent="0.25">
      <c r="A409">
        <v>113.715</v>
      </c>
      <c r="B409">
        <v>114.79</v>
      </c>
      <c r="C409">
        <v>113.58</v>
      </c>
      <c r="D409">
        <v>114.29</v>
      </c>
      <c r="E409">
        <v>14597872</v>
      </c>
      <c r="F409">
        <v>114.2985</v>
      </c>
      <c r="G409" s="4">
        <v>45898.166666666664</v>
      </c>
      <c r="H409">
        <v>147582</v>
      </c>
    </row>
    <row r="410" spans="1:8" x14ac:dyDescent="0.25">
      <c r="A410">
        <v>114.18</v>
      </c>
      <c r="B410">
        <v>115.24</v>
      </c>
      <c r="C410">
        <v>113.33</v>
      </c>
      <c r="D410">
        <v>114.69</v>
      </c>
      <c r="E410">
        <v>15206667</v>
      </c>
      <c r="F410">
        <v>114.5635</v>
      </c>
      <c r="G410" s="4">
        <v>45902.166666666664</v>
      </c>
      <c r="H410">
        <v>150721</v>
      </c>
    </row>
    <row r="411" spans="1:8" x14ac:dyDescent="0.25">
      <c r="A411">
        <v>113.97</v>
      </c>
      <c r="B411">
        <v>114.43</v>
      </c>
      <c r="C411">
        <v>111.46</v>
      </c>
      <c r="D411">
        <v>111.91</v>
      </c>
      <c r="E411">
        <v>14920087</v>
      </c>
      <c r="F411">
        <v>112.16849999999999</v>
      </c>
      <c r="G411" s="4">
        <v>45903.166666666664</v>
      </c>
      <c r="H411">
        <v>167088</v>
      </c>
    </row>
    <row r="412" spans="1:8" x14ac:dyDescent="0.25">
      <c r="A412">
        <v>112.105</v>
      </c>
      <c r="B412">
        <v>113.125</v>
      </c>
      <c r="C412">
        <v>111.38</v>
      </c>
      <c r="D412">
        <v>112.4</v>
      </c>
      <c r="E412">
        <v>12864438</v>
      </c>
      <c r="F412">
        <v>112.4314</v>
      </c>
      <c r="G412" s="4">
        <v>45904.166666666664</v>
      </c>
      <c r="H412">
        <v>121412</v>
      </c>
    </row>
    <row r="413" spans="1:8" x14ac:dyDescent="0.25">
      <c r="A413">
        <v>111.6</v>
      </c>
      <c r="B413">
        <v>111.78</v>
      </c>
      <c r="C413">
        <v>109.02</v>
      </c>
      <c r="D413">
        <v>109.23</v>
      </c>
      <c r="E413">
        <v>16826692</v>
      </c>
      <c r="F413">
        <v>109.9242</v>
      </c>
      <c r="G413" s="4">
        <v>45905.166666666664</v>
      </c>
      <c r="H413">
        <v>186736</v>
      </c>
    </row>
    <row r="414" spans="1:8" x14ac:dyDescent="0.25">
      <c r="A414">
        <v>109.73</v>
      </c>
      <c r="B414">
        <v>110.045</v>
      </c>
      <c r="C414">
        <v>108.35</v>
      </c>
      <c r="D414">
        <v>109.85</v>
      </c>
      <c r="E414">
        <v>15440513</v>
      </c>
      <c r="F414">
        <v>109.508</v>
      </c>
      <c r="G414" s="4">
        <v>45908.166666666664</v>
      </c>
      <c r="H414">
        <v>159658</v>
      </c>
    </row>
    <row r="415" spans="1:8" x14ac:dyDescent="0.25">
      <c r="A415">
        <v>110.52500000000001</v>
      </c>
      <c r="B415">
        <v>112.51</v>
      </c>
      <c r="C415">
        <v>110.52500000000001</v>
      </c>
      <c r="D415">
        <v>110.65</v>
      </c>
      <c r="E415">
        <v>14899502</v>
      </c>
      <c r="F415">
        <v>111.4136</v>
      </c>
      <c r="G415" s="4">
        <v>45909.166666666664</v>
      </c>
      <c r="H415">
        <v>169231</v>
      </c>
    </row>
    <row r="416" spans="1:8" x14ac:dyDescent="0.25">
      <c r="A416">
        <v>111.16</v>
      </c>
      <c r="B416">
        <v>112.56</v>
      </c>
      <c r="C416">
        <v>110.84</v>
      </c>
      <c r="D416">
        <v>112.5</v>
      </c>
      <c r="E416">
        <v>15837583</v>
      </c>
      <c r="F416">
        <v>112.1161</v>
      </c>
      <c r="G416" s="4">
        <v>45910.166666666664</v>
      </c>
      <c r="H416">
        <v>148090</v>
      </c>
    </row>
    <row r="417" spans="1:8" x14ac:dyDescent="0.25">
      <c r="A417">
        <v>111.4</v>
      </c>
      <c r="B417">
        <v>112.765</v>
      </c>
      <c r="C417">
        <v>110.87</v>
      </c>
      <c r="D417">
        <v>112.14</v>
      </c>
      <c r="E417">
        <v>11534502</v>
      </c>
      <c r="F417">
        <v>112.2923</v>
      </c>
      <c r="G417" s="4">
        <v>45911.166666666664</v>
      </c>
      <c r="H417">
        <v>125276</v>
      </c>
    </row>
    <row r="418" spans="1:8" x14ac:dyDescent="0.25">
      <c r="A418">
        <v>112.86</v>
      </c>
      <c r="B418">
        <v>113.22</v>
      </c>
      <c r="C418">
        <v>111.875</v>
      </c>
      <c r="D418">
        <v>112.16</v>
      </c>
      <c r="E418">
        <v>11105690</v>
      </c>
      <c r="F418">
        <v>112.232</v>
      </c>
      <c r="G418" s="4">
        <v>45912.166666666664</v>
      </c>
      <c r="H418">
        <v>121460</v>
      </c>
    </row>
    <row r="419" spans="1:8" x14ac:dyDescent="0.25">
      <c r="A419">
        <v>112.18</v>
      </c>
      <c r="B419">
        <v>112.455</v>
      </c>
      <c r="C419">
        <v>111.315</v>
      </c>
      <c r="D419">
        <v>112.35</v>
      </c>
      <c r="E419">
        <v>12880487</v>
      </c>
      <c r="F419">
        <v>112.143</v>
      </c>
      <c r="G419" s="4">
        <v>45915.166666666664</v>
      </c>
      <c r="H419">
        <v>139305</v>
      </c>
    </row>
    <row r="420" spans="1:8" x14ac:dyDescent="0.25">
      <c r="A420">
        <v>112.955</v>
      </c>
      <c r="B420">
        <v>115.315</v>
      </c>
      <c r="C420">
        <v>112.77500000000001</v>
      </c>
      <c r="D420">
        <v>114.68</v>
      </c>
      <c r="E420">
        <v>17208044</v>
      </c>
      <c r="F420">
        <v>114.44970000000001</v>
      </c>
      <c r="G420" s="4">
        <v>45916.166666666664</v>
      </c>
      <c r="H420">
        <v>184829</v>
      </c>
    </row>
    <row r="421" spans="1:8" x14ac:dyDescent="0.25">
      <c r="A421">
        <v>114.52500000000001</v>
      </c>
      <c r="B421">
        <v>115.485</v>
      </c>
      <c r="C421">
        <v>114.05</v>
      </c>
      <c r="D421">
        <v>115.29</v>
      </c>
      <c r="E421">
        <v>13302030</v>
      </c>
      <c r="F421">
        <v>115.0959</v>
      </c>
      <c r="G421" s="4">
        <v>45917.166666666664</v>
      </c>
      <c r="H421">
        <v>129153</v>
      </c>
    </row>
    <row r="422" spans="1:8" x14ac:dyDescent="0.25">
      <c r="A422">
        <v>115.17</v>
      </c>
      <c r="B422">
        <v>115.35</v>
      </c>
      <c r="C422">
        <v>113.4</v>
      </c>
      <c r="D422">
        <v>113.93</v>
      </c>
      <c r="E422">
        <v>14628726</v>
      </c>
      <c r="F422">
        <v>114.1504</v>
      </c>
      <c r="G422" s="4">
        <v>45918.166666666664</v>
      </c>
      <c r="H422">
        <v>144125</v>
      </c>
    </row>
    <row r="423" spans="1:8" x14ac:dyDescent="0.25">
      <c r="A423">
        <v>113.9</v>
      </c>
      <c r="B423">
        <v>113.98</v>
      </c>
      <c r="C423">
        <v>112.64</v>
      </c>
      <c r="D423">
        <v>112.82</v>
      </c>
      <c r="E423">
        <v>38746517</v>
      </c>
      <c r="F423">
        <v>113.0252</v>
      </c>
      <c r="G423" s="4">
        <v>45919.166666666664</v>
      </c>
      <c r="H423">
        <v>147278</v>
      </c>
    </row>
    <row r="424" spans="1:8" x14ac:dyDescent="0.25">
      <c r="A424">
        <v>112.45</v>
      </c>
      <c r="B424">
        <v>112.8</v>
      </c>
      <c r="C424">
        <v>111.56</v>
      </c>
      <c r="D424">
        <v>112.02</v>
      </c>
      <c r="E424">
        <v>15611495</v>
      </c>
      <c r="F424">
        <v>112.0286</v>
      </c>
      <c r="G424" s="4">
        <v>45922.166666666664</v>
      </c>
      <c r="H424">
        <v>149775</v>
      </c>
    </row>
    <row r="425" spans="1:8" x14ac:dyDescent="0.25">
      <c r="A425">
        <v>112.72</v>
      </c>
      <c r="B425">
        <v>114.7488</v>
      </c>
      <c r="C425">
        <v>112.47499999999999</v>
      </c>
      <c r="D425">
        <v>113.95</v>
      </c>
      <c r="E425">
        <v>25369106</v>
      </c>
      <c r="F425">
        <v>114.1311</v>
      </c>
      <c r="G425" s="4">
        <v>45923.166666666664</v>
      </c>
      <c r="H425">
        <v>212432</v>
      </c>
    </row>
    <row r="426" spans="1:8" x14ac:dyDescent="0.25">
      <c r="A426">
        <v>114.57</v>
      </c>
      <c r="B426">
        <v>115.76</v>
      </c>
      <c r="C426">
        <v>114.47</v>
      </c>
      <c r="D426">
        <v>114.56</v>
      </c>
      <c r="E426">
        <v>14756050</v>
      </c>
      <c r="F426">
        <v>114.9311</v>
      </c>
      <c r="G426" s="4">
        <v>45924.166666666664</v>
      </c>
      <c r="H426">
        <v>137708</v>
      </c>
    </row>
    <row r="427" spans="1:8" x14ac:dyDescent="0.25">
      <c r="A427">
        <v>114.64</v>
      </c>
      <c r="B427">
        <v>115.8999</v>
      </c>
      <c r="C427">
        <v>114.41</v>
      </c>
      <c r="D427">
        <v>115.59</v>
      </c>
      <c r="E427">
        <v>15012553</v>
      </c>
      <c r="F427">
        <v>115.4311</v>
      </c>
      <c r="G427" s="4">
        <v>45925.166666666664</v>
      </c>
      <c r="H427">
        <v>135878</v>
      </c>
    </row>
    <row r="428" spans="1:8" x14ac:dyDescent="0.25">
      <c r="A428">
        <v>115.96</v>
      </c>
      <c r="B428">
        <v>118.36</v>
      </c>
      <c r="C428">
        <v>115.92</v>
      </c>
      <c r="D428">
        <v>117.22</v>
      </c>
      <c r="E428">
        <v>18568916</v>
      </c>
      <c r="F428">
        <v>117.49290000000001</v>
      </c>
      <c r="G428" s="4">
        <v>45926.166666666664</v>
      </c>
      <c r="H428">
        <v>187503</v>
      </c>
    </row>
    <row r="429" spans="1:8" x14ac:dyDescent="0.25">
      <c r="A429">
        <v>116.06</v>
      </c>
      <c r="B429">
        <v>116.5</v>
      </c>
      <c r="C429">
        <v>113.66500000000001</v>
      </c>
      <c r="D429">
        <v>114.22</v>
      </c>
      <c r="E429">
        <v>19189260</v>
      </c>
      <c r="F429">
        <v>114.4136</v>
      </c>
      <c r="G429" s="4">
        <v>45929.166666666664</v>
      </c>
      <c r="H429">
        <v>178923</v>
      </c>
    </row>
    <row r="430" spans="1:8" x14ac:dyDescent="0.25">
      <c r="A430">
        <v>113.35</v>
      </c>
      <c r="B430">
        <v>113.49</v>
      </c>
      <c r="C430">
        <v>111.9393</v>
      </c>
      <c r="D430">
        <v>112.75</v>
      </c>
      <c r="E430">
        <v>18076211</v>
      </c>
      <c r="F430">
        <v>112.6802</v>
      </c>
      <c r="G430" s="4">
        <v>45930.166666666664</v>
      </c>
      <c r="H430">
        <v>185402</v>
      </c>
    </row>
    <row r="431" spans="1:8" x14ac:dyDescent="0.25">
      <c r="A431">
        <v>112.56</v>
      </c>
      <c r="B431">
        <v>113.02</v>
      </c>
      <c r="C431">
        <v>111.2925</v>
      </c>
      <c r="D431">
        <v>111.99</v>
      </c>
      <c r="E431">
        <v>16613992</v>
      </c>
      <c r="F431">
        <v>112.00879999999999</v>
      </c>
      <c r="G431" s="4">
        <v>45931.166666666664</v>
      </c>
      <c r="H431">
        <v>165003</v>
      </c>
    </row>
    <row r="432" spans="1:8" x14ac:dyDescent="0.25">
      <c r="A432">
        <v>111.97</v>
      </c>
      <c r="B432">
        <v>113.09</v>
      </c>
      <c r="C432">
        <v>111.02500000000001</v>
      </c>
      <c r="D432">
        <v>111.29</v>
      </c>
      <c r="E432">
        <v>13062563</v>
      </c>
      <c r="F432">
        <v>111.7612</v>
      </c>
      <c r="G432" s="4">
        <v>45932.166666666664</v>
      </c>
      <c r="H432">
        <v>150257</v>
      </c>
    </row>
    <row r="433" spans="1:8" x14ac:dyDescent="0.25">
      <c r="A433">
        <v>111.9</v>
      </c>
      <c r="B433">
        <v>113.745</v>
      </c>
      <c r="C433">
        <v>111.9</v>
      </c>
      <c r="D433">
        <v>113.26</v>
      </c>
      <c r="E433">
        <v>12950118</v>
      </c>
      <c r="F433">
        <v>113.19629999999999</v>
      </c>
      <c r="G433" s="4">
        <v>45933.166666666664</v>
      </c>
      <c r="H433">
        <v>145206</v>
      </c>
    </row>
    <row r="434" spans="1:8" x14ac:dyDescent="0.25">
      <c r="A434">
        <v>113.29</v>
      </c>
      <c r="B434">
        <v>114.77</v>
      </c>
      <c r="C434">
        <v>113.18</v>
      </c>
      <c r="D434">
        <v>114.2</v>
      </c>
      <c r="E434">
        <v>12036830</v>
      </c>
      <c r="F434">
        <v>114.18340000000001</v>
      </c>
      <c r="G434" s="4">
        <v>45936.166666666664</v>
      </c>
      <c r="H434">
        <v>121796</v>
      </c>
    </row>
    <row r="435" spans="1:8" x14ac:dyDescent="0.25">
      <c r="A435">
        <v>114.07</v>
      </c>
      <c r="B435">
        <v>114.51</v>
      </c>
      <c r="C435">
        <v>111.74</v>
      </c>
      <c r="D435">
        <v>114.26</v>
      </c>
      <c r="E435">
        <v>11945032</v>
      </c>
      <c r="F435">
        <v>113.57599999999999</v>
      </c>
      <c r="G435" s="4">
        <v>45937.166666666664</v>
      </c>
      <c r="H435">
        <v>130489</v>
      </c>
    </row>
    <row r="436" spans="1:8" x14ac:dyDescent="0.25">
      <c r="A436">
        <v>114.38</v>
      </c>
      <c r="B436">
        <v>115.01</v>
      </c>
      <c r="C436">
        <v>113.41</v>
      </c>
      <c r="D436">
        <v>114.02</v>
      </c>
      <c r="E436">
        <v>12300968</v>
      </c>
      <c r="F436">
        <v>114.2449</v>
      </c>
      <c r="G436" s="4">
        <v>45938.166666666664</v>
      </c>
      <c r="H436">
        <v>128152</v>
      </c>
    </row>
    <row r="437" spans="1:8" x14ac:dyDescent="0.25">
      <c r="A437">
        <v>114.425</v>
      </c>
      <c r="B437">
        <v>115.51</v>
      </c>
      <c r="C437">
        <v>112.735</v>
      </c>
      <c r="D437">
        <v>112.91</v>
      </c>
      <c r="E437">
        <v>10976215</v>
      </c>
      <c r="F437">
        <v>113.6236</v>
      </c>
      <c r="G437" s="4">
        <v>45939.166666666664</v>
      </c>
      <c r="H437">
        <v>120106</v>
      </c>
    </row>
    <row r="438" spans="1:8" x14ac:dyDescent="0.25">
      <c r="A438">
        <v>112.255</v>
      </c>
      <c r="B438">
        <v>112.62</v>
      </c>
      <c r="C438">
        <v>110.71</v>
      </c>
      <c r="D438">
        <v>110.73</v>
      </c>
      <c r="E438">
        <v>13811577</v>
      </c>
      <c r="F438">
        <v>111.4413</v>
      </c>
      <c r="G438" s="4">
        <v>45940.166666666664</v>
      </c>
      <c r="H438">
        <v>158230</v>
      </c>
    </row>
    <row r="439" spans="1:8" x14ac:dyDescent="0.25">
      <c r="A439">
        <v>111.54</v>
      </c>
      <c r="B439">
        <v>112.3</v>
      </c>
      <c r="C439">
        <v>111.315</v>
      </c>
      <c r="D439">
        <v>112.24</v>
      </c>
      <c r="E439">
        <v>10296499</v>
      </c>
      <c r="F439">
        <v>111.87730000000001</v>
      </c>
      <c r="G439" s="4">
        <v>45943.166666666664</v>
      </c>
      <c r="H439">
        <v>119183</v>
      </c>
    </row>
    <row r="440" spans="1:8" x14ac:dyDescent="0.25">
      <c r="A440">
        <v>110.755</v>
      </c>
      <c r="B440">
        <v>112.962</v>
      </c>
      <c r="C440">
        <v>110.71</v>
      </c>
      <c r="D440">
        <v>112.29</v>
      </c>
      <c r="E440">
        <v>11167154</v>
      </c>
      <c r="F440">
        <v>112.29810000000001</v>
      </c>
      <c r="G440" s="4">
        <v>45944.166666666664</v>
      </c>
      <c r="H440">
        <v>113612</v>
      </c>
    </row>
    <row r="441" spans="1:8" x14ac:dyDescent="0.25">
      <c r="A441">
        <v>112.8</v>
      </c>
      <c r="B441">
        <v>113.57</v>
      </c>
      <c r="C441">
        <v>110.97</v>
      </c>
      <c r="D441">
        <v>111.61</v>
      </c>
      <c r="E441">
        <v>12182935</v>
      </c>
      <c r="F441">
        <v>111.9533</v>
      </c>
      <c r="G441" s="4">
        <v>45945.166666666664</v>
      </c>
      <c r="H441">
        <v>111306</v>
      </c>
    </row>
    <row r="442" spans="1:8" x14ac:dyDescent="0.25">
      <c r="A442">
        <v>111.88</v>
      </c>
      <c r="B442">
        <v>112.19</v>
      </c>
      <c r="C442">
        <v>110.38500000000001</v>
      </c>
      <c r="D442">
        <v>110.64</v>
      </c>
      <c r="E442">
        <v>11782202</v>
      </c>
      <c r="F442">
        <v>111.0534</v>
      </c>
      <c r="G442" s="4">
        <v>45946.166666666664</v>
      </c>
      <c r="H442">
        <v>119222</v>
      </c>
    </row>
    <row r="443" spans="1:8" x14ac:dyDescent="0.25">
      <c r="A443">
        <v>111.63</v>
      </c>
      <c r="B443">
        <v>112.91</v>
      </c>
      <c r="C443">
        <v>111.18</v>
      </c>
      <c r="D443">
        <v>112.24</v>
      </c>
      <c r="E443">
        <v>13460069</v>
      </c>
      <c r="F443">
        <v>112.1846</v>
      </c>
      <c r="G443" s="4">
        <v>45947.166666666664</v>
      </c>
      <c r="H443">
        <v>115332</v>
      </c>
    </row>
    <row r="444" spans="1:8" x14ac:dyDescent="0.25">
      <c r="A444">
        <v>112</v>
      </c>
      <c r="B444">
        <v>113.15</v>
      </c>
      <c r="C444">
        <v>111.98</v>
      </c>
      <c r="D444">
        <v>112.7</v>
      </c>
      <c r="E444">
        <v>9523617</v>
      </c>
      <c r="F444">
        <v>112.53579999999999</v>
      </c>
      <c r="G444" s="4">
        <v>45950.166666666664</v>
      </c>
      <c r="H444">
        <v>99279</v>
      </c>
    </row>
    <row r="445" spans="1:8" x14ac:dyDescent="0.25">
      <c r="A445">
        <v>112.89</v>
      </c>
      <c r="B445">
        <v>113.3601</v>
      </c>
      <c r="C445">
        <v>111.99</v>
      </c>
      <c r="D445">
        <v>112.71</v>
      </c>
      <c r="E445">
        <v>9202349</v>
      </c>
      <c r="F445">
        <v>112.7282</v>
      </c>
      <c r="G445" s="4">
        <v>45951.166666666664</v>
      </c>
      <c r="H445">
        <v>95808</v>
      </c>
    </row>
    <row r="446" spans="1:8" x14ac:dyDescent="0.25">
      <c r="A446">
        <v>113.45</v>
      </c>
      <c r="B446">
        <v>115.18</v>
      </c>
      <c r="C446">
        <v>113.08</v>
      </c>
      <c r="D446">
        <v>114.71</v>
      </c>
      <c r="E446">
        <v>12938790</v>
      </c>
      <c r="F446">
        <v>114.2715</v>
      </c>
      <c r="G446" s="4">
        <v>45952.166666666664</v>
      </c>
      <c r="H446">
        <v>142423</v>
      </c>
    </row>
    <row r="447" spans="1:8" x14ac:dyDescent="0.25">
      <c r="A447">
        <v>116.63</v>
      </c>
      <c r="B447">
        <v>116.85</v>
      </c>
      <c r="C447">
        <v>115.36</v>
      </c>
      <c r="D447">
        <v>115.98</v>
      </c>
      <c r="E447">
        <v>15001088</v>
      </c>
      <c r="F447">
        <v>116.0861</v>
      </c>
      <c r="G447" s="4">
        <v>45953.166666666664</v>
      </c>
      <c r="H447">
        <v>157584</v>
      </c>
    </row>
    <row r="448" spans="1:8" x14ac:dyDescent="0.25">
      <c r="A448">
        <v>116.35</v>
      </c>
      <c r="B448">
        <v>116.47</v>
      </c>
      <c r="C448">
        <v>115.18</v>
      </c>
      <c r="D448">
        <v>115.39</v>
      </c>
      <c r="E448">
        <v>9919409</v>
      </c>
      <c r="F448">
        <v>115.5672</v>
      </c>
      <c r="G448" s="4">
        <v>45954.166666666664</v>
      </c>
      <c r="H448">
        <v>112448</v>
      </c>
    </row>
    <row r="449" spans="1:8" x14ac:dyDescent="0.25">
      <c r="A449">
        <v>115.69499999999999</v>
      </c>
      <c r="B449">
        <v>115.985</v>
      </c>
      <c r="C449">
        <v>115.1</v>
      </c>
      <c r="D449">
        <v>115.94</v>
      </c>
      <c r="E449">
        <v>10975412</v>
      </c>
      <c r="F449">
        <v>115.651</v>
      </c>
      <c r="G449" s="4">
        <v>45957.166666666664</v>
      </c>
      <c r="H449">
        <v>114789</v>
      </c>
    </row>
    <row r="450" spans="1:8" x14ac:dyDescent="0.25">
      <c r="A450">
        <v>115.49</v>
      </c>
      <c r="B450">
        <v>116.18</v>
      </c>
      <c r="C450">
        <v>114.99</v>
      </c>
      <c r="D450">
        <v>115.03</v>
      </c>
      <c r="E450">
        <v>9535211</v>
      </c>
      <c r="F450">
        <v>115.31359999999999</v>
      </c>
      <c r="G450" s="4">
        <v>45958.166666666664</v>
      </c>
      <c r="H450">
        <v>101349</v>
      </c>
    </row>
    <row r="451" spans="1:8" x14ac:dyDescent="0.25">
      <c r="A451">
        <v>114.92</v>
      </c>
      <c r="B451">
        <v>117.05</v>
      </c>
      <c r="C451">
        <v>114.81</v>
      </c>
      <c r="D451">
        <v>116.45</v>
      </c>
      <c r="E451">
        <v>12570572</v>
      </c>
      <c r="F451">
        <v>116.3947</v>
      </c>
      <c r="G451" s="4">
        <v>45959.166666666664</v>
      </c>
      <c r="H451">
        <v>141261</v>
      </c>
    </row>
    <row r="452" spans="1:8" x14ac:dyDescent="0.25">
      <c r="A452">
        <v>116.425</v>
      </c>
      <c r="B452">
        <v>116.52</v>
      </c>
      <c r="C452">
        <v>114.53</v>
      </c>
      <c r="D452">
        <v>114.69</v>
      </c>
      <c r="E452">
        <v>16172943</v>
      </c>
      <c r="F452">
        <v>115.4539</v>
      </c>
      <c r="G452" s="4">
        <v>45960.166666666664</v>
      </c>
      <c r="H452">
        <v>167320</v>
      </c>
    </row>
    <row r="453" spans="1:8" x14ac:dyDescent="0.25">
      <c r="A453">
        <v>113.97499999999999</v>
      </c>
      <c r="B453">
        <v>115.22499999999999</v>
      </c>
      <c r="C453">
        <v>112.6225</v>
      </c>
      <c r="D453">
        <v>114.36</v>
      </c>
      <c r="E453">
        <v>20213352</v>
      </c>
      <c r="F453">
        <v>114.1262</v>
      </c>
      <c r="G453" s="4">
        <v>45961.166666666664</v>
      </c>
      <c r="H453">
        <v>235409</v>
      </c>
    </row>
    <row r="454" spans="1:8" x14ac:dyDescent="0.25">
      <c r="A454">
        <v>114.5</v>
      </c>
      <c r="B454">
        <v>114.99</v>
      </c>
      <c r="C454">
        <v>113.64</v>
      </c>
      <c r="D454">
        <v>113.76</v>
      </c>
      <c r="E454">
        <v>12290304</v>
      </c>
      <c r="F454">
        <v>114.1797</v>
      </c>
      <c r="G454" s="4">
        <v>45964.208333333336</v>
      </c>
      <c r="H454">
        <v>152119</v>
      </c>
    </row>
    <row r="455" spans="1:8" x14ac:dyDescent="0.25">
      <c r="A455">
        <v>113.38</v>
      </c>
      <c r="B455">
        <v>114.3501</v>
      </c>
      <c r="C455">
        <v>112.51</v>
      </c>
      <c r="D455">
        <v>114.14</v>
      </c>
      <c r="E455">
        <v>16860741</v>
      </c>
      <c r="F455">
        <v>113.8848</v>
      </c>
      <c r="G455" s="4">
        <v>45965.208333333336</v>
      </c>
      <c r="H455">
        <v>134512</v>
      </c>
    </row>
    <row r="456" spans="1:8" x14ac:dyDescent="0.25">
      <c r="A456">
        <v>114.09</v>
      </c>
      <c r="B456">
        <v>115.18</v>
      </c>
      <c r="C456">
        <v>113.67</v>
      </c>
      <c r="D456">
        <v>113.68</v>
      </c>
      <c r="E456">
        <v>12400921</v>
      </c>
      <c r="F456">
        <v>114.22329999999999</v>
      </c>
      <c r="G456" s="4">
        <v>45966.208333333336</v>
      </c>
      <c r="H456">
        <v>120648</v>
      </c>
    </row>
    <row r="457" spans="1:8" x14ac:dyDescent="0.25">
      <c r="A457">
        <v>113.64</v>
      </c>
      <c r="B457">
        <v>114.935</v>
      </c>
      <c r="C457">
        <v>113.64</v>
      </c>
      <c r="D457">
        <v>114.5</v>
      </c>
      <c r="E457">
        <v>14219654</v>
      </c>
      <c r="F457">
        <v>114.3815</v>
      </c>
      <c r="G457" s="4">
        <v>45967.208333333336</v>
      </c>
      <c r="H457">
        <v>157764</v>
      </c>
    </row>
    <row r="458" spans="1:8" x14ac:dyDescent="0.25">
      <c r="A458">
        <v>115.21</v>
      </c>
      <c r="B458">
        <v>117.505</v>
      </c>
      <c r="C458">
        <v>114.9</v>
      </c>
      <c r="D458">
        <v>117.22</v>
      </c>
      <c r="E458">
        <v>17181149</v>
      </c>
      <c r="F458">
        <v>117.0592</v>
      </c>
      <c r="G458" s="4">
        <v>45968.208333333336</v>
      </c>
      <c r="H458">
        <v>191616</v>
      </c>
    </row>
    <row r="459" spans="1:8" x14ac:dyDescent="0.25">
      <c r="A459">
        <v>117.44</v>
      </c>
      <c r="B459">
        <v>118.45</v>
      </c>
      <c r="C459">
        <v>115.455</v>
      </c>
      <c r="D459">
        <v>118.22</v>
      </c>
      <c r="E459">
        <v>13047958</v>
      </c>
      <c r="F459">
        <v>117.5018</v>
      </c>
      <c r="G459" s="4">
        <v>45971.208333333336</v>
      </c>
      <c r="H459">
        <v>163045</v>
      </c>
    </row>
    <row r="460" spans="1:8" x14ac:dyDescent="0.25">
      <c r="A460">
        <v>118.83</v>
      </c>
      <c r="B460">
        <v>120.8099</v>
      </c>
      <c r="C460">
        <v>118.83</v>
      </c>
      <c r="D460">
        <v>119.78</v>
      </c>
      <c r="E460">
        <v>16077101</v>
      </c>
      <c r="F460">
        <v>120.0275</v>
      </c>
      <c r="G460" s="4">
        <v>45972.208333333336</v>
      </c>
      <c r="H460">
        <v>182303</v>
      </c>
    </row>
    <row r="461" spans="1:8" x14ac:dyDescent="0.25">
      <c r="A461">
        <v>119.1</v>
      </c>
      <c r="B461">
        <v>119.28</v>
      </c>
      <c r="C461">
        <v>117.79</v>
      </c>
      <c r="D461">
        <v>118.12</v>
      </c>
      <c r="E461">
        <v>13790889</v>
      </c>
      <c r="F461">
        <v>118.5825</v>
      </c>
      <c r="G461" s="4">
        <v>45973.208333333336</v>
      </c>
      <c r="H461">
        <v>155775</v>
      </c>
    </row>
    <row r="462" spans="1:8" x14ac:dyDescent="0.25">
      <c r="A462">
        <v>118.63</v>
      </c>
      <c r="B462">
        <v>119.76</v>
      </c>
      <c r="C462">
        <v>118.28</v>
      </c>
      <c r="D462">
        <v>118.79</v>
      </c>
      <c r="E462">
        <v>17291874</v>
      </c>
      <c r="F462">
        <v>118.9538</v>
      </c>
      <c r="G462" s="4">
        <v>45974.208333333336</v>
      </c>
      <c r="H462">
        <v>185566</v>
      </c>
    </row>
    <row r="463" spans="1:8" x14ac:dyDescent="0.25">
      <c r="A463">
        <v>118.45</v>
      </c>
      <c r="B463">
        <v>119.48</v>
      </c>
      <c r="C463">
        <v>116.6564</v>
      </c>
      <c r="D463">
        <v>119.29</v>
      </c>
      <c r="E463">
        <v>17064267</v>
      </c>
      <c r="F463">
        <v>118.7617</v>
      </c>
      <c r="G463" s="4">
        <v>45975.208333333336</v>
      </c>
      <c r="H463">
        <v>167173</v>
      </c>
    </row>
    <row r="464" spans="1:8" x14ac:dyDescent="0.25">
      <c r="A464">
        <v>118.97</v>
      </c>
      <c r="B464">
        <v>119.5</v>
      </c>
      <c r="C464">
        <v>117.11</v>
      </c>
      <c r="D464">
        <v>117.68</v>
      </c>
      <c r="E464">
        <v>16034860</v>
      </c>
      <c r="F464">
        <v>118.3717</v>
      </c>
      <c r="G464" s="4">
        <v>45978.208333333336</v>
      </c>
      <c r="H464">
        <v>166730</v>
      </c>
    </row>
    <row r="465" spans="1:8" x14ac:dyDescent="0.25">
      <c r="A465">
        <v>117.26</v>
      </c>
      <c r="B465">
        <v>119.48</v>
      </c>
      <c r="C465">
        <v>116.48</v>
      </c>
      <c r="D465">
        <v>119.03</v>
      </c>
      <c r="E465">
        <v>15808518</v>
      </c>
      <c r="F465">
        <v>118.57259999999999</v>
      </c>
      <c r="G465" s="4">
        <v>45979.208333333336</v>
      </c>
      <c r="H465">
        <v>181849</v>
      </c>
    </row>
    <row r="466" spans="1:8" x14ac:dyDescent="0.25">
      <c r="A466">
        <v>116.85</v>
      </c>
      <c r="B466">
        <v>118.18</v>
      </c>
      <c r="C466">
        <v>115.93</v>
      </c>
      <c r="D466">
        <v>117.35</v>
      </c>
      <c r="E466">
        <v>15919239</v>
      </c>
      <c r="F466">
        <v>117.23650000000001</v>
      </c>
      <c r="G466" s="4">
        <v>45980.208333333336</v>
      </c>
      <c r="H466">
        <v>163128</v>
      </c>
    </row>
    <row r="467" spans="1:8" x14ac:dyDescent="0.25">
      <c r="A467">
        <v>117.98</v>
      </c>
      <c r="B467">
        <v>119.005</v>
      </c>
      <c r="C467">
        <v>116.74</v>
      </c>
      <c r="D467">
        <v>117.02</v>
      </c>
      <c r="E467">
        <v>14401011</v>
      </c>
      <c r="F467">
        <v>117.60899999999999</v>
      </c>
      <c r="G467" s="4">
        <v>45981.208333333336</v>
      </c>
      <c r="H467">
        <v>174286</v>
      </c>
    </row>
    <row r="468" spans="1:8" x14ac:dyDescent="0.25">
      <c r="A468">
        <v>116.99</v>
      </c>
      <c r="B468">
        <v>117.38</v>
      </c>
      <c r="C468">
        <v>115.65</v>
      </c>
      <c r="D468">
        <v>117.08</v>
      </c>
      <c r="E468">
        <v>15667596</v>
      </c>
      <c r="F468">
        <v>116.843</v>
      </c>
      <c r="G468" s="4">
        <v>45982.208333333336</v>
      </c>
      <c r="H468">
        <v>171512</v>
      </c>
    </row>
    <row r="469" spans="1:8" x14ac:dyDescent="0.25">
      <c r="A469">
        <v>117.2</v>
      </c>
      <c r="B469">
        <v>117.2</v>
      </c>
      <c r="C469">
        <v>114.74</v>
      </c>
      <c r="D469">
        <v>115.97</v>
      </c>
      <c r="E469">
        <v>18034923</v>
      </c>
      <c r="F469">
        <v>115.9147</v>
      </c>
      <c r="G469" s="4">
        <v>45985.208333333336</v>
      </c>
      <c r="H469">
        <v>152155</v>
      </c>
    </row>
    <row r="470" spans="1:8" x14ac:dyDescent="0.25">
      <c r="A470">
        <v>115.18</v>
      </c>
      <c r="B470">
        <v>115.9</v>
      </c>
      <c r="C470">
        <v>114.19</v>
      </c>
      <c r="D470">
        <v>114.51</v>
      </c>
      <c r="E470">
        <v>14434558</v>
      </c>
      <c r="F470">
        <v>114.76739999999999</v>
      </c>
      <c r="G470" s="4">
        <v>45986.208333333336</v>
      </c>
      <c r="H470">
        <v>158611</v>
      </c>
    </row>
    <row r="471" spans="1:8" x14ac:dyDescent="0.25">
      <c r="A471">
        <v>114.41</v>
      </c>
      <c r="B471">
        <v>115.73909999999999</v>
      </c>
      <c r="C471">
        <v>114.31</v>
      </c>
      <c r="D471">
        <v>114.77</v>
      </c>
      <c r="E471">
        <v>11650597</v>
      </c>
      <c r="F471">
        <v>115.06489999999999</v>
      </c>
      <c r="G471" s="4">
        <v>45987.208333333336</v>
      </c>
      <c r="H471">
        <v>131441</v>
      </c>
    </row>
    <row r="472" spans="1:8" x14ac:dyDescent="0.25">
      <c r="A472">
        <v>114.95</v>
      </c>
      <c r="B472">
        <v>118.74</v>
      </c>
      <c r="C472">
        <v>114.82</v>
      </c>
      <c r="D472">
        <v>115.92</v>
      </c>
      <c r="E472">
        <v>7240825</v>
      </c>
      <c r="F472">
        <v>115.96259999999999</v>
      </c>
      <c r="G472" s="4">
        <v>45989.208333333336</v>
      </c>
      <c r="H472">
        <v>81931</v>
      </c>
    </row>
    <row r="473" spans="1:8" x14ac:dyDescent="0.25">
      <c r="A473">
        <v>116.1</v>
      </c>
      <c r="B473">
        <v>117.41</v>
      </c>
      <c r="C473">
        <v>116.1</v>
      </c>
      <c r="D473">
        <v>116.63</v>
      </c>
      <c r="E473">
        <v>12658100</v>
      </c>
      <c r="F473">
        <v>116.80889999999999</v>
      </c>
      <c r="G473" s="4">
        <v>45992.208333333336</v>
      </c>
      <c r="H473">
        <v>160842</v>
      </c>
    </row>
    <row r="474" spans="1:8" x14ac:dyDescent="0.25">
      <c r="A474">
        <v>116.44</v>
      </c>
      <c r="B474">
        <v>116.6</v>
      </c>
      <c r="C474">
        <v>114.69</v>
      </c>
      <c r="D474">
        <v>115.38</v>
      </c>
      <c r="E474">
        <v>14607704</v>
      </c>
      <c r="F474">
        <v>115.3021</v>
      </c>
      <c r="G474" s="4">
        <v>45993.208333333336</v>
      </c>
      <c r="H474">
        <v>152817</v>
      </c>
    </row>
    <row r="475" spans="1:8" x14ac:dyDescent="0.25">
      <c r="A475">
        <v>115.94499999999999</v>
      </c>
      <c r="B475">
        <v>117.98</v>
      </c>
      <c r="C475">
        <v>115.875</v>
      </c>
      <c r="D475">
        <v>117.8</v>
      </c>
      <c r="E475">
        <v>16819130</v>
      </c>
      <c r="F475">
        <v>117.3535</v>
      </c>
      <c r="G475" s="4">
        <v>45994.208333333336</v>
      </c>
      <c r="H475">
        <v>141477</v>
      </c>
    </row>
    <row r="476" spans="1:8" x14ac:dyDescent="0.25">
      <c r="A476">
        <v>117.5</v>
      </c>
      <c r="B476">
        <v>118.34</v>
      </c>
      <c r="C476">
        <v>116.66</v>
      </c>
      <c r="D476">
        <v>117.14</v>
      </c>
      <c r="E476">
        <v>13686897</v>
      </c>
      <c r="F476">
        <v>117.23609999999999</v>
      </c>
      <c r="G476" s="4">
        <v>45995.208333333336</v>
      </c>
      <c r="H476">
        <v>134031</v>
      </c>
    </row>
    <row r="477" spans="1:8" x14ac:dyDescent="0.25">
      <c r="A477">
        <v>116.75</v>
      </c>
      <c r="B477">
        <v>118.77500000000001</v>
      </c>
      <c r="C477">
        <v>116.41</v>
      </c>
      <c r="D477">
        <v>116.54</v>
      </c>
      <c r="E477">
        <v>12516864</v>
      </c>
      <c r="F477">
        <v>117.33410000000001</v>
      </c>
      <c r="G477" s="4">
        <v>45996.208333333336</v>
      </c>
      <c r="H477">
        <v>144873</v>
      </c>
    </row>
    <row r="478" spans="1:8" x14ac:dyDescent="0.25">
      <c r="A478">
        <v>115.83</v>
      </c>
      <c r="B478">
        <v>117</v>
      </c>
      <c r="C478">
        <v>115.04</v>
      </c>
      <c r="D478">
        <v>115.98</v>
      </c>
      <c r="E478">
        <v>14904164</v>
      </c>
      <c r="F478">
        <v>116.0085</v>
      </c>
      <c r="G478" s="4">
        <v>45999.208333333336</v>
      </c>
      <c r="H478">
        <v>169756</v>
      </c>
    </row>
    <row r="479" spans="1:8" x14ac:dyDescent="0.25">
      <c r="A479">
        <v>116.9</v>
      </c>
      <c r="B479">
        <v>120.47</v>
      </c>
      <c r="C479">
        <v>116.89</v>
      </c>
      <c r="D479">
        <v>118.25</v>
      </c>
      <c r="E479">
        <v>23790815</v>
      </c>
      <c r="F479">
        <v>119.00539999999999</v>
      </c>
      <c r="G479" s="4">
        <v>46000.208333333336</v>
      </c>
      <c r="H479">
        <v>259853</v>
      </c>
    </row>
    <row r="480" spans="1:8" x14ac:dyDescent="0.25">
      <c r="A480">
        <v>118.72499999999999</v>
      </c>
      <c r="B480">
        <v>119.86499999999999</v>
      </c>
      <c r="C480">
        <v>118.37</v>
      </c>
      <c r="D480">
        <v>119.54</v>
      </c>
      <c r="E480">
        <v>19845192</v>
      </c>
      <c r="F480">
        <v>119.3259</v>
      </c>
      <c r="G480" s="4">
        <v>46001.208333333336</v>
      </c>
      <c r="H480">
        <v>180396</v>
      </c>
    </row>
    <row r="481" spans="1:8" x14ac:dyDescent="0.25">
      <c r="A481">
        <v>119.11</v>
      </c>
      <c r="B481">
        <v>120.36</v>
      </c>
      <c r="C481">
        <v>119.065</v>
      </c>
      <c r="D481">
        <v>119.54</v>
      </c>
      <c r="E481">
        <v>14781787</v>
      </c>
      <c r="F481">
        <v>119.60590000000001</v>
      </c>
      <c r="G481" s="4">
        <v>46002.208333333336</v>
      </c>
      <c r="H481">
        <v>174520</v>
      </c>
    </row>
    <row r="482" spans="1:8" x14ac:dyDescent="0.25">
      <c r="A482">
        <v>119.44</v>
      </c>
      <c r="B482">
        <v>119.92</v>
      </c>
      <c r="C482">
        <v>118.31</v>
      </c>
      <c r="D482">
        <v>118.82</v>
      </c>
      <c r="E482">
        <v>14459538</v>
      </c>
      <c r="F482">
        <v>118.7701</v>
      </c>
      <c r="G482" s="4">
        <v>46003.208333333336</v>
      </c>
      <c r="H482">
        <v>167924</v>
      </c>
    </row>
    <row r="483" spans="1:8" x14ac:dyDescent="0.25">
      <c r="A483">
        <v>119.01</v>
      </c>
      <c r="B483">
        <v>119.03</v>
      </c>
      <c r="C483">
        <v>116.85</v>
      </c>
      <c r="D483">
        <v>117.76</v>
      </c>
      <c r="E483">
        <v>16358669</v>
      </c>
      <c r="F483">
        <v>117.56</v>
      </c>
      <c r="G483" s="4">
        <v>46006.208333333336</v>
      </c>
      <c r="H483">
        <v>175435</v>
      </c>
    </row>
    <row r="484" spans="1:8" x14ac:dyDescent="0.25">
      <c r="A484">
        <v>116.765</v>
      </c>
      <c r="B484">
        <v>116.84</v>
      </c>
      <c r="C484">
        <v>114.61</v>
      </c>
      <c r="D484">
        <v>114.68</v>
      </c>
      <c r="E484">
        <v>17638716</v>
      </c>
      <c r="F484">
        <v>115.04940000000001</v>
      </c>
      <c r="G484" s="4">
        <v>46007.208333333336</v>
      </c>
      <c r="H484">
        <v>200317</v>
      </c>
    </row>
    <row r="485" spans="1:8" x14ac:dyDescent="0.25">
      <c r="A485">
        <v>115.21</v>
      </c>
      <c r="B485">
        <v>117.62</v>
      </c>
      <c r="C485">
        <v>115.17</v>
      </c>
      <c r="D485">
        <v>117.41</v>
      </c>
      <c r="E485">
        <v>18502152</v>
      </c>
      <c r="F485">
        <v>116.7984</v>
      </c>
      <c r="G485" s="4">
        <v>46008.208333333336</v>
      </c>
      <c r="H485">
        <v>185194</v>
      </c>
    </row>
    <row r="486" spans="1:8" x14ac:dyDescent="0.25">
      <c r="A486">
        <v>116.99</v>
      </c>
      <c r="B486">
        <v>116.99</v>
      </c>
      <c r="C486">
        <v>115.63</v>
      </c>
      <c r="D486">
        <v>116.54</v>
      </c>
      <c r="E486">
        <v>13705560</v>
      </c>
      <c r="F486">
        <v>116.47</v>
      </c>
      <c r="G486" s="4">
        <v>46009.208333333336</v>
      </c>
      <c r="H486">
        <v>161036</v>
      </c>
    </row>
    <row r="487" spans="1:8" x14ac:dyDescent="0.25">
      <c r="A487">
        <v>116.75</v>
      </c>
      <c r="B487">
        <v>117.57</v>
      </c>
      <c r="C487">
        <v>115.955</v>
      </c>
      <c r="D487">
        <v>116.69</v>
      </c>
      <c r="E487">
        <v>45412814</v>
      </c>
      <c r="F487">
        <v>116.7573</v>
      </c>
      <c r="G487" s="4">
        <v>46010.208333333336</v>
      </c>
      <c r="H487">
        <v>152363</v>
      </c>
    </row>
    <row r="488" spans="1:8" x14ac:dyDescent="0.25">
      <c r="A488">
        <v>117.33499999999999</v>
      </c>
      <c r="B488">
        <v>118.46</v>
      </c>
      <c r="C488">
        <v>117.33499999999999</v>
      </c>
      <c r="D488">
        <v>118.15</v>
      </c>
      <c r="E488">
        <v>11768611</v>
      </c>
      <c r="F488">
        <v>118.09010000000001</v>
      </c>
      <c r="G488" s="4">
        <v>46013.208333333336</v>
      </c>
      <c r="H488">
        <v>133280</v>
      </c>
    </row>
    <row r="489" spans="1:8" x14ac:dyDescent="0.25">
      <c r="A489">
        <v>118.47</v>
      </c>
      <c r="B489">
        <v>120.03</v>
      </c>
      <c r="C489">
        <v>118.32</v>
      </c>
      <c r="D489">
        <v>119.42</v>
      </c>
      <c r="E489">
        <v>12567630</v>
      </c>
      <c r="F489">
        <v>119.3169</v>
      </c>
      <c r="G489" s="4">
        <v>46014.208333333336</v>
      </c>
      <c r="H489">
        <v>130803</v>
      </c>
    </row>
    <row r="490" spans="1:8" x14ac:dyDescent="0.25">
      <c r="A490">
        <v>119.33</v>
      </c>
      <c r="B490">
        <v>120.05</v>
      </c>
      <c r="C490">
        <v>119.1177</v>
      </c>
      <c r="D490">
        <v>119.22</v>
      </c>
      <c r="E490">
        <v>6137406</v>
      </c>
      <c r="F490">
        <v>119.43259999999999</v>
      </c>
      <c r="G490" s="4">
        <v>46015.208333333336</v>
      </c>
      <c r="H490">
        <v>68388</v>
      </c>
    </row>
    <row r="491" spans="1:8" x14ac:dyDescent="0.25">
      <c r="A491">
        <v>118.88500000000001</v>
      </c>
      <c r="B491">
        <v>119.55</v>
      </c>
      <c r="C491">
        <v>118.53</v>
      </c>
      <c r="D491">
        <v>119.11</v>
      </c>
      <c r="E491">
        <v>8066129</v>
      </c>
      <c r="F491">
        <v>119.0402</v>
      </c>
      <c r="G491" s="4">
        <v>46017.208333333336</v>
      </c>
      <c r="H491">
        <v>98871</v>
      </c>
    </row>
    <row r="492" spans="1:8" x14ac:dyDescent="0.25">
      <c r="A492">
        <v>120.15</v>
      </c>
      <c r="B492">
        <v>121.2998</v>
      </c>
      <c r="C492">
        <v>119.4</v>
      </c>
      <c r="D492">
        <v>120.53</v>
      </c>
      <c r="E492">
        <v>14782512</v>
      </c>
      <c r="F492">
        <v>120.56359999999999</v>
      </c>
      <c r="G492" s="4">
        <v>46020.208333333336</v>
      </c>
      <c r="H492">
        <v>141431</v>
      </c>
    </row>
    <row r="493" spans="1:8" x14ac:dyDescent="0.25">
      <c r="A493">
        <v>121.1</v>
      </c>
      <c r="B493">
        <v>121.79600000000001</v>
      </c>
      <c r="C493">
        <v>120.63</v>
      </c>
      <c r="D493">
        <v>120.99</v>
      </c>
      <c r="E493">
        <v>11150486</v>
      </c>
      <c r="F493">
        <v>121.0634</v>
      </c>
      <c r="G493" s="4">
        <v>46021.208333333336</v>
      </c>
      <c r="H493">
        <v>123427</v>
      </c>
    </row>
    <row r="494" spans="1:8" x14ac:dyDescent="0.25">
      <c r="A494">
        <v>121.18</v>
      </c>
      <c r="B494">
        <v>121.26</v>
      </c>
      <c r="C494">
        <v>119.86499999999999</v>
      </c>
      <c r="D494">
        <v>120.34</v>
      </c>
      <c r="E494">
        <v>10559866</v>
      </c>
      <c r="F494">
        <v>120.2854</v>
      </c>
      <c r="G494" s="4">
        <v>46022.208333333336</v>
      </c>
      <c r="H494">
        <v>100983</v>
      </c>
    </row>
    <row r="495" spans="1:8" x14ac:dyDescent="0.25">
      <c r="A495">
        <v>120.09</v>
      </c>
      <c r="B495">
        <v>122.68</v>
      </c>
      <c r="C495">
        <v>119.6067</v>
      </c>
      <c r="D495">
        <v>122.65</v>
      </c>
      <c r="E495">
        <v>14175055</v>
      </c>
      <c r="F495">
        <v>121.8592</v>
      </c>
      <c r="G495" s="4">
        <v>46024.208333333336</v>
      </c>
      <c r="H495">
        <v>159130</v>
      </c>
    </row>
    <row r="496" spans="1:8" x14ac:dyDescent="0.25">
      <c r="A496">
        <v>125.21</v>
      </c>
      <c r="B496">
        <v>125.93</v>
      </c>
      <c r="C496">
        <v>122.39</v>
      </c>
      <c r="D496">
        <v>125.36</v>
      </c>
      <c r="E496">
        <v>30112238</v>
      </c>
      <c r="F496">
        <v>125.08150000000001</v>
      </c>
      <c r="G496" s="4">
        <v>46027.208333333336</v>
      </c>
      <c r="H496">
        <v>381487</v>
      </c>
    </row>
    <row r="497" spans="1:8" x14ac:dyDescent="0.25">
      <c r="A497">
        <v>125.35</v>
      </c>
      <c r="B497">
        <v>125.8</v>
      </c>
      <c r="C497">
        <v>121</v>
      </c>
      <c r="D497">
        <v>121.05</v>
      </c>
      <c r="E497">
        <v>23328636</v>
      </c>
      <c r="F497">
        <v>122.57559999999999</v>
      </c>
      <c r="G497" s="4">
        <v>46028.208333333336</v>
      </c>
      <c r="H497">
        <v>283403</v>
      </c>
    </row>
    <row r="498" spans="1:8" x14ac:dyDescent="0.25">
      <c r="A498">
        <v>119.8</v>
      </c>
      <c r="B498">
        <v>120.12</v>
      </c>
      <c r="C498">
        <v>118.274</v>
      </c>
      <c r="D498">
        <v>118.49</v>
      </c>
      <c r="E498">
        <v>20352950</v>
      </c>
      <c r="F498">
        <v>119.05329999999999</v>
      </c>
      <c r="G498" s="4">
        <v>46029.208333333336</v>
      </c>
      <c r="H498">
        <v>252098</v>
      </c>
    </row>
    <row r="499" spans="1:8" x14ac:dyDescent="0.25">
      <c r="A499">
        <v>118.98</v>
      </c>
      <c r="B499">
        <v>123.625</v>
      </c>
      <c r="C499">
        <v>118.655</v>
      </c>
      <c r="D499">
        <v>122.91</v>
      </c>
      <c r="E499">
        <v>20232721</v>
      </c>
      <c r="F499">
        <v>122.1062</v>
      </c>
      <c r="G499" s="4">
        <v>46030.208333333336</v>
      </c>
      <c r="H499">
        <v>221744</v>
      </c>
    </row>
    <row r="500" spans="1:8" x14ac:dyDescent="0.25">
      <c r="A500">
        <v>123.23</v>
      </c>
      <c r="B500">
        <v>124.86</v>
      </c>
      <c r="C500">
        <v>123.095</v>
      </c>
      <c r="D500">
        <v>124.61</v>
      </c>
      <c r="E500">
        <v>16137674</v>
      </c>
      <c r="F500">
        <v>124.11239999999999</v>
      </c>
      <c r="G500" s="4">
        <v>46031.208333333336</v>
      </c>
      <c r="H500">
        <v>196248</v>
      </c>
    </row>
    <row r="501" spans="1:8" x14ac:dyDescent="0.25">
      <c r="A501">
        <v>124.46</v>
      </c>
      <c r="B501">
        <v>124.5</v>
      </c>
      <c r="C501">
        <v>122.56</v>
      </c>
      <c r="D501">
        <v>124.03</v>
      </c>
      <c r="E501">
        <v>15314895</v>
      </c>
      <c r="F501">
        <v>123.6673</v>
      </c>
      <c r="G501" s="4">
        <v>46034.208333333336</v>
      </c>
      <c r="H501">
        <v>172958</v>
      </c>
    </row>
    <row r="502" spans="1:8" x14ac:dyDescent="0.25">
      <c r="A502">
        <v>125</v>
      </c>
      <c r="B502">
        <v>127.14</v>
      </c>
      <c r="C502">
        <v>124.81</v>
      </c>
      <c r="D502">
        <v>126.54</v>
      </c>
      <c r="E502">
        <v>21603584</v>
      </c>
      <c r="F502">
        <v>126.3236</v>
      </c>
      <c r="G502" s="4">
        <v>46035.208333333336</v>
      </c>
      <c r="H502">
        <v>214968</v>
      </c>
    </row>
    <row r="503" spans="1:8" x14ac:dyDescent="0.25">
      <c r="A503">
        <v>127.35</v>
      </c>
      <c r="B503">
        <v>131.721</v>
      </c>
      <c r="C503">
        <v>127.13</v>
      </c>
      <c r="D503">
        <v>130.19999999999999</v>
      </c>
      <c r="E503">
        <v>27515697</v>
      </c>
      <c r="F503">
        <v>129.94730000000001</v>
      </c>
      <c r="G503" s="4">
        <v>46036.208333333336</v>
      </c>
      <c r="H503">
        <v>295779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Statistics</vt:lpstr>
      <vt:lpstr>EW Portfolio</vt:lpstr>
      <vt:lpstr>AAPL</vt:lpstr>
      <vt:lpstr>JNJ</vt:lpstr>
      <vt:lpstr>JPM</vt:lpstr>
      <vt:lpstr>XOM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Mai Thang</dc:creator>
  <dc:description>© 2026, Tran Mai Thang.
All rights reserved.</dc:description>
  <cp:lastModifiedBy/>
  <dcterms:created xsi:type="dcterms:W3CDTF">2006-09-16T00:00:00Z</dcterms:created>
  <dcterms:modified xsi:type="dcterms:W3CDTF">2026-03-03T00:14:25Z</dcterms:modified>
</cp:coreProperties>
</file>